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940" windowHeight="5856" activeTab="0"/>
  </bookViews>
  <sheets>
    <sheet name="Überblick" sheetId="1" r:id="rId1"/>
    <sheet name="Details" sheetId="2" r:id="rId2"/>
  </sheets>
  <definedNames>
    <definedName name="_xlnm.Print_Area" localSheetId="1">'Details'!$A$1:$W$1055</definedName>
    <definedName name="_xlnm.Print_Area" localSheetId="0">'Überblick'!$A$1:$W$67</definedName>
  </definedNames>
  <calcPr fullCalcOnLoad="1"/>
</workbook>
</file>

<file path=xl/sharedStrings.xml><?xml version="1.0" encoding="utf-8"?>
<sst xmlns="http://schemas.openxmlformats.org/spreadsheetml/2006/main" count="2259" uniqueCount="763">
  <si>
    <t>insgesamt:</t>
  </si>
  <si>
    <t>Zusammenstellung</t>
  </si>
  <si>
    <t>Position</t>
  </si>
  <si>
    <t>Name</t>
  </si>
  <si>
    <t>I.</t>
  </si>
  <si>
    <t>Vorkosten</t>
  </si>
  <si>
    <t>II.</t>
  </si>
  <si>
    <t>Rechte und Manuskript</t>
  </si>
  <si>
    <t>Gagen</t>
  </si>
  <si>
    <t>III.</t>
  </si>
  <si>
    <t>a)</t>
  </si>
  <si>
    <t>Produktionsstab</t>
  </si>
  <si>
    <t>Regiestab</t>
  </si>
  <si>
    <t>b)</t>
  </si>
  <si>
    <t>Ausstattungsstab</t>
  </si>
  <si>
    <t>c)</t>
  </si>
  <si>
    <t>Sonstiger Stab</t>
  </si>
  <si>
    <t>d)</t>
  </si>
  <si>
    <t>Darsteller</t>
  </si>
  <si>
    <t>e)</t>
  </si>
  <si>
    <t>f)</t>
  </si>
  <si>
    <t>Musiker</t>
  </si>
  <si>
    <t>g)</t>
  </si>
  <si>
    <t>Zusatzkosten Gagen</t>
  </si>
  <si>
    <t>IV.</t>
  </si>
  <si>
    <t>Atelier</t>
  </si>
  <si>
    <t>Atelier-Bau</t>
  </si>
  <si>
    <t>Außenbau durch Atelier</t>
  </si>
  <si>
    <t>Atelier-Dreh</t>
  </si>
  <si>
    <t>Abbau Atelier und Außenbau</t>
  </si>
  <si>
    <t>V.</t>
  </si>
  <si>
    <t>Ausstattung und Technik</t>
  </si>
  <si>
    <t>Genehmigung und Mieten</t>
  </si>
  <si>
    <t>Bau und Ausstattung</t>
  </si>
  <si>
    <t>Technische Ausrüstung</t>
  </si>
  <si>
    <t>VI.</t>
  </si>
  <si>
    <t>Reise- und Transportkosten</t>
  </si>
  <si>
    <t>Personen</t>
  </si>
  <si>
    <t>Lasten</t>
  </si>
  <si>
    <t>VII.</t>
  </si>
  <si>
    <t>Filmmaterial und Bearbeitung</t>
  </si>
  <si>
    <t>VIII.</t>
  </si>
  <si>
    <t>Endfertigung</t>
  </si>
  <si>
    <t>IX.</t>
  </si>
  <si>
    <t>Versicherungen</t>
  </si>
  <si>
    <t>X.</t>
  </si>
  <si>
    <t>Allgemeine Kosten</t>
  </si>
  <si>
    <t>XI.</t>
  </si>
  <si>
    <t>Kostenmindernde Erträge (./.)</t>
  </si>
  <si>
    <t>A.</t>
  </si>
  <si>
    <t>Fertigungskosten</t>
  </si>
  <si>
    <t>B.</t>
  </si>
  <si>
    <t>C.</t>
  </si>
  <si>
    <t>D.</t>
  </si>
  <si>
    <t>E.</t>
  </si>
  <si>
    <t>Finanzierungskosten (Anlage)</t>
  </si>
  <si>
    <t>F.</t>
  </si>
  <si>
    <t>Treuhandgebühren</t>
  </si>
  <si>
    <t>G.</t>
  </si>
  <si>
    <t>Completion Bond Kosten</t>
  </si>
  <si>
    <t>H.</t>
  </si>
  <si>
    <t>Herstellungskosten</t>
  </si>
  <si>
    <t>, den</t>
  </si>
  <si>
    <t>Produzent</t>
  </si>
  <si>
    <t>Regisseur</t>
  </si>
  <si>
    <t>Produktionsleiter</t>
  </si>
  <si>
    <t>1.</t>
  </si>
  <si>
    <t>Casting</t>
  </si>
  <si>
    <t>2.</t>
  </si>
  <si>
    <t>Probeaufnahmen</t>
  </si>
  <si>
    <t>3.</t>
  </si>
  <si>
    <t>Motivsuche</t>
  </si>
  <si>
    <t>4.</t>
  </si>
  <si>
    <t>5.</t>
  </si>
  <si>
    <t>Reisekosten</t>
  </si>
  <si>
    <t>6.</t>
  </si>
  <si>
    <t>Recherchekosten</t>
  </si>
  <si>
    <t>7.</t>
  </si>
  <si>
    <t>Rechts- und Beratungskosten</t>
  </si>
  <si>
    <t>8.</t>
  </si>
  <si>
    <t>Sonstiges (Anlage)</t>
  </si>
  <si>
    <t>9.</t>
  </si>
  <si>
    <t>10.</t>
  </si>
  <si>
    <t>Drehbuch</t>
  </si>
  <si>
    <t>11.</t>
  </si>
  <si>
    <t>12.</t>
  </si>
  <si>
    <t>13.</t>
  </si>
  <si>
    <t>Synchronbuch</t>
  </si>
  <si>
    <t>14.</t>
  </si>
  <si>
    <t>Archivrechte</t>
  </si>
  <si>
    <t>15.</t>
  </si>
  <si>
    <t>Ausschnittrechte</t>
  </si>
  <si>
    <t>16.</t>
  </si>
  <si>
    <t>Textrechte</t>
  </si>
  <si>
    <t>17.</t>
  </si>
  <si>
    <t>18.</t>
  </si>
  <si>
    <t>19.</t>
  </si>
  <si>
    <t>20.</t>
  </si>
  <si>
    <t>Dolby Lizenz</t>
  </si>
  <si>
    <t>21.</t>
  </si>
  <si>
    <t>Kosten für Kalkulation und Drehplan</t>
  </si>
  <si>
    <t>Übertrag:</t>
  </si>
  <si>
    <t>22.</t>
  </si>
  <si>
    <t>23.</t>
  </si>
  <si>
    <t>Koproduzent</t>
  </si>
  <si>
    <t>24.</t>
  </si>
  <si>
    <t>Executive Producer</t>
  </si>
  <si>
    <t>25.</t>
  </si>
  <si>
    <t>Associate Producer</t>
  </si>
  <si>
    <t>26.</t>
  </si>
  <si>
    <t>Line Producer</t>
  </si>
  <si>
    <t>27.</t>
  </si>
  <si>
    <t>Herstellungsleiter</t>
  </si>
  <si>
    <t>Pauschale oder vom</t>
  </si>
  <si>
    <t>bis</t>
  </si>
  <si>
    <t>=</t>
  </si>
  <si>
    <t>Tage</t>
  </si>
  <si>
    <t>Monate</t>
  </si>
  <si>
    <t>28.</t>
  </si>
  <si>
    <t>29.</t>
  </si>
  <si>
    <t>30.</t>
  </si>
  <si>
    <t>31.</t>
  </si>
  <si>
    <t>Produktionsleiter-Assistent</t>
  </si>
  <si>
    <t>32.</t>
  </si>
  <si>
    <t>Aufnahmeleiter</t>
  </si>
  <si>
    <t>33.</t>
  </si>
  <si>
    <t>34.</t>
  </si>
  <si>
    <t>35.</t>
  </si>
  <si>
    <t>Aufnahmeleiter (Syncron)</t>
  </si>
  <si>
    <t>36.</t>
  </si>
  <si>
    <t>Produktionssekretärin</t>
  </si>
  <si>
    <t>37.</t>
  </si>
  <si>
    <t>38.</t>
  </si>
  <si>
    <t>Kassierer</t>
  </si>
  <si>
    <t>39.</t>
  </si>
  <si>
    <t>Filmgeschäftsführer</t>
  </si>
  <si>
    <t>40.</t>
  </si>
  <si>
    <t>41.</t>
  </si>
  <si>
    <t>42.</t>
  </si>
  <si>
    <t>Buchhaltung</t>
  </si>
  <si>
    <t>43.</t>
  </si>
  <si>
    <t>Lohnbuchhaltung</t>
  </si>
  <si>
    <t>44.</t>
  </si>
  <si>
    <t>45.</t>
  </si>
  <si>
    <t>46.</t>
  </si>
  <si>
    <t>Regie-Assistent</t>
  </si>
  <si>
    <t>47.</t>
  </si>
  <si>
    <t>48.</t>
  </si>
  <si>
    <t>Dialog-Coach</t>
  </si>
  <si>
    <t>49.</t>
  </si>
  <si>
    <t>Continuity</t>
  </si>
  <si>
    <t>50.</t>
  </si>
  <si>
    <t>Storyboard</t>
  </si>
  <si>
    <t>51.</t>
  </si>
  <si>
    <t>Casting Director</t>
  </si>
  <si>
    <t>52.</t>
  </si>
  <si>
    <t>Casting Assistenten (Anlage)</t>
  </si>
  <si>
    <t>53.</t>
  </si>
  <si>
    <t>Dialog-Regisseur (Synchron)</t>
  </si>
  <si>
    <t>54.</t>
  </si>
  <si>
    <t>1. Kameramann</t>
  </si>
  <si>
    <t>55.</t>
  </si>
  <si>
    <t>Schwenker</t>
  </si>
  <si>
    <t>56.</t>
  </si>
  <si>
    <t>1. Kamera-Assistent</t>
  </si>
  <si>
    <t>Kamera-Assistent</t>
  </si>
  <si>
    <t>57.</t>
  </si>
  <si>
    <t>58.</t>
  </si>
  <si>
    <t>Material-Assistent</t>
  </si>
  <si>
    <t>59.</t>
  </si>
  <si>
    <t>2. Kameramann</t>
  </si>
  <si>
    <t>60.</t>
  </si>
  <si>
    <t>2.  Kamera-Assistent</t>
  </si>
  <si>
    <t>61.</t>
  </si>
  <si>
    <t>Tonmeister</t>
  </si>
  <si>
    <t>62.</t>
  </si>
  <si>
    <t>Tonassistent</t>
  </si>
  <si>
    <t>63.</t>
  </si>
  <si>
    <t>Sound Designer</t>
  </si>
  <si>
    <t>64.</t>
  </si>
  <si>
    <t>Ton Cutter</t>
  </si>
  <si>
    <t>65.</t>
  </si>
  <si>
    <t>Ton Cutter-Assistent</t>
  </si>
  <si>
    <t>66.</t>
  </si>
  <si>
    <t>Play-Back-Assistent</t>
  </si>
  <si>
    <t>67.</t>
  </si>
  <si>
    <t>Cutter</t>
  </si>
  <si>
    <t>68.</t>
  </si>
  <si>
    <t>Cutter-Assistent</t>
  </si>
  <si>
    <t>69.</t>
  </si>
  <si>
    <t>70.</t>
  </si>
  <si>
    <t>Synchron-Cutter</t>
  </si>
  <si>
    <t>71.</t>
  </si>
  <si>
    <t>Synchroncutter-Assistent</t>
  </si>
  <si>
    <t>72.</t>
  </si>
  <si>
    <t>Standfotograf</t>
  </si>
  <si>
    <t>73.</t>
  </si>
  <si>
    <t>Script</t>
  </si>
  <si>
    <t>74.</t>
  </si>
  <si>
    <t>Fachmännischer Beirat</t>
  </si>
  <si>
    <t>75.</t>
  </si>
  <si>
    <t>Produktions Designer/Szenenbildner</t>
  </si>
  <si>
    <t>76.</t>
  </si>
  <si>
    <t>Architekt</t>
  </si>
  <si>
    <t>77.</t>
  </si>
  <si>
    <t>78.</t>
  </si>
  <si>
    <t>Ausstatter</t>
  </si>
  <si>
    <t>79.</t>
  </si>
  <si>
    <t>Kunstmaler</t>
  </si>
  <si>
    <t>Bildhauer</t>
  </si>
  <si>
    <t>80.</t>
  </si>
  <si>
    <t>81.</t>
  </si>
  <si>
    <t>Außenrequisiteur</t>
  </si>
  <si>
    <t>82.</t>
  </si>
  <si>
    <t>83.</t>
  </si>
  <si>
    <t>Set Dresser</t>
  </si>
  <si>
    <t>84.</t>
  </si>
  <si>
    <t>Innenrequisiteur</t>
  </si>
  <si>
    <t>85.</t>
  </si>
  <si>
    <t>86.</t>
  </si>
  <si>
    <t>Requisitenhilfe</t>
  </si>
  <si>
    <t>87.</t>
  </si>
  <si>
    <t>Kostümbildner</t>
  </si>
  <si>
    <t>88.</t>
  </si>
  <si>
    <t>Kostümbildner-Assistent</t>
  </si>
  <si>
    <t>89.</t>
  </si>
  <si>
    <t>Garderobier</t>
  </si>
  <si>
    <t>90.</t>
  </si>
  <si>
    <t>91.</t>
  </si>
  <si>
    <t>92.</t>
  </si>
  <si>
    <t>93.</t>
  </si>
  <si>
    <t>Schneiderin</t>
  </si>
  <si>
    <t>94.</t>
  </si>
  <si>
    <t>Garderoben-Aushilfe</t>
  </si>
  <si>
    <t>95.</t>
  </si>
  <si>
    <t>Chef-Maskenbildner</t>
  </si>
  <si>
    <t>96.</t>
  </si>
  <si>
    <t>SFX Maskenbildner</t>
  </si>
  <si>
    <t>97.</t>
  </si>
  <si>
    <t>Maskenbildner</t>
  </si>
  <si>
    <t>98.</t>
  </si>
  <si>
    <t>99.</t>
  </si>
  <si>
    <t>100.</t>
  </si>
  <si>
    <t>Maskenbildner-Aushilfen</t>
  </si>
  <si>
    <t>101.</t>
  </si>
  <si>
    <t>102.</t>
  </si>
  <si>
    <t>103.</t>
  </si>
  <si>
    <t>104.</t>
  </si>
  <si>
    <t>105.</t>
  </si>
  <si>
    <t>106.</t>
  </si>
  <si>
    <t>Oberbeleuchter</t>
  </si>
  <si>
    <t>107.</t>
  </si>
  <si>
    <t>Beleuchter</t>
  </si>
  <si>
    <t>108.</t>
  </si>
  <si>
    <t>109.</t>
  </si>
  <si>
    <t>110.</t>
  </si>
  <si>
    <t>Aggregatfahrer</t>
  </si>
  <si>
    <t>111.</t>
  </si>
  <si>
    <t>Drehbühnenmeister</t>
  </si>
  <si>
    <t>112.</t>
  </si>
  <si>
    <t>Drehbühnenmann</t>
  </si>
  <si>
    <t>113.</t>
  </si>
  <si>
    <t>114.</t>
  </si>
  <si>
    <t>115.</t>
  </si>
  <si>
    <t>Baubühnenmeister</t>
  </si>
  <si>
    <t>116.</t>
  </si>
  <si>
    <t>Baubühnenmann</t>
  </si>
  <si>
    <t>117.</t>
  </si>
  <si>
    <t>118.</t>
  </si>
  <si>
    <t>119.</t>
  </si>
  <si>
    <t>Produktionsfahrer</t>
  </si>
  <si>
    <t>121.</t>
  </si>
  <si>
    <t>122.</t>
  </si>
  <si>
    <t>123.</t>
  </si>
  <si>
    <t>Wachmann/ Sanitär</t>
  </si>
  <si>
    <t>124.</t>
  </si>
  <si>
    <t>Geräuschemacher</t>
  </si>
  <si>
    <t>125.</t>
  </si>
  <si>
    <t>Pyrotechniker, SFX</t>
  </si>
  <si>
    <t>126.</t>
  </si>
  <si>
    <t>127.</t>
  </si>
  <si>
    <t>Sonstige Hilfskräfte</t>
  </si>
  <si>
    <t>128.</t>
  </si>
  <si>
    <t>Special Effects</t>
  </si>
  <si>
    <t>129.</t>
  </si>
  <si>
    <t>130.</t>
  </si>
  <si>
    <t>Visual Effects</t>
  </si>
  <si>
    <t>131.</t>
  </si>
  <si>
    <t>Kinderbetreuung</t>
  </si>
  <si>
    <t xml:space="preserve"> </t>
  </si>
  <si>
    <t>132.</t>
  </si>
  <si>
    <t>133.</t>
  </si>
  <si>
    <t>Nebendarsteller (Anlage)</t>
  </si>
  <si>
    <t>134.</t>
  </si>
  <si>
    <t>Tagesrollen (Anlage)</t>
  </si>
  <si>
    <t>135.</t>
  </si>
  <si>
    <t>Komparsen (Anlage)</t>
  </si>
  <si>
    <t>136.</t>
  </si>
  <si>
    <t>Komparsen Casting</t>
  </si>
  <si>
    <t>137.</t>
  </si>
  <si>
    <t>138.</t>
  </si>
  <si>
    <t>Stunt-Koordinator</t>
  </si>
  <si>
    <t>139.</t>
  </si>
  <si>
    <t>Choreograph</t>
  </si>
  <si>
    <t>140.</t>
  </si>
  <si>
    <t>Tänzer</t>
  </si>
  <si>
    <t>141.</t>
  </si>
  <si>
    <t>Synchronsprecher</t>
  </si>
  <si>
    <t>142.</t>
  </si>
  <si>
    <t>Kommentarsprecher</t>
  </si>
  <si>
    <t>143.</t>
  </si>
  <si>
    <t>Interviewpartner</t>
  </si>
  <si>
    <t>144.</t>
  </si>
  <si>
    <t>Weitere Personalkosten (Anlage)</t>
  </si>
  <si>
    <t>145.</t>
  </si>
  <si>
    <t>146.</t>
  </si>
  <si>
    <t>Musiker im Bild (Anlage)</t>
  </si>
  <si>
    <t>147.</t>
  </si>
  <si>
    <t>Musiker im Aufnahmestudio (Anlage)</t>
  </si>
  <si>
    <t>148.</t>
  </si>
  <si>
    <t>Dirigent (Anlage)</t>
  </si>
  <si>
    <t>149.</t>
  </si>
  <si>
    <t>Sänger und Chor (Anlage)</t>
  </si>
  <si>
    <t>150.</t>
  </si>
  <si>
    <t>Instrumentenmiete und Transport (Anlage)</t>
  </si>
  <si>
    <t>151.</t>
  </si>
  <si>
    <t>Notenschreibarbeiten (Anlage)</t>
  </si>
  <si>
    <t>152.</t>
  </si>
  <si>
    <t>153.</t>
  </si>
  <si>
    <t>Samstags- und Sonntagsarbeit</t>
  </si>
  <si>
    <t>154.</t>
  </si>
  <si>
    <t>Überstunden</t>
  </si>
  <si>
    <t>155.</t>
  </si>
  <si>
    <t>Urlaubsabgeltung</t>
  </si>
  <si>
    <t>156.</t>
  </si>
  <si>
    <t>Zusatzverpflegung</t>
  </si>
  <si>
    <t>157.</t>
  </si>
  <si>
    <t>Berufsgenossenschaft</t>
  </si>
  <si>
    <t>158.</t>
  </si>
  <si>
    <t>Sozialversicherung (Arbeitgeberanteil)</t>
  </si>
  <si>
    <t>159.</t>
  </si>
  <si>
    <t>Künstlersozialversicherung (Arbeitgeberanteil)</t>
  </si>
  <si>
    <t>160.</t>
  </si>
  <si>
    <t>Pauschale Lohnsteuer</t>
  </si>
  <si>
    <t>161.</t>
  </si>
  <si>
    <t>162.</t>
  </si>
  <si>
    <t>Hallenmiete</t>
  </si>
  <si>
    <t>163.</t>
  </si>
  <si>
    <t>164.</t>
  </si>
  <si>
    <t>Miete Vorbauhalle</t>
  </si>
  <si>
    <t>165.</t>
  </si>
  <si>
    <t>Miete Nebenräume</t>
  </si>
  <si>
    <t>166.</t>
  </si>
  <si>
    <t>Heizung</t>
  </si>
  <si>
    <t>167.</t>
  </si>
  <si>
    <t>Reinigung</t>
  </si>
  <si>
    <t>168.</t>
  </si>
  <si>
    <t>Feuerwehr</t>
  </si>
  <si>
    <t>169.</t>
  </si>
  <si>
    <t>Telefonkosten</t>
  </si>
  <si>
    <t>170.</t>
  </si>
  <si>
    <t>Löhne Baubühne*</t>
  </si>
  <si>
    <t>Material für Bau (Kauf)</t>
  </si>
  <si>
    <t>171.</t>
  </si>
  <si>
    <t>172.</t>
  </si>
  <si>
    <t>Baufundus (Miete)*</t>
  </si>
  <si>
    <t>173.</t>
  </si>
  <si>
    <t>Geräte und Maschinen*</t>
  </si>
  <si>
    <t>174.</t>
  </si>
  <si>
    <t>Stromkosten</t>
  </si>
  <si>
    <t>*vom Atelier berechnet</t>
  </si>
  <si>
    <t>175.</t>
  </si>
  <si>
    <t>An- und Abtransporte</t>
  </si>
  <si>
    <t>176.</t>
  </si>
  <si>
    <t>177.</t>
  </si>
  <si>
    <t>178.</t>
  </si>
  <si>
    <t>179.</t>
  </si>
  <si>
    <t>180.</t>
  </si>
  <si>
    <t>181.</t>
  </si>
  <si>
    <t>182.</t>
  </si>
  <si>
    <t>Lastentransporte</t>
  </si>
  <si>
    <t>183.</t>
  </si>
  <si>
    <t>Personentransporte</t>
  </si>
  <si>
    <t>184.</t>
  </si>
  <si>
    <t>Tage- und Übernachtungsgelder</t>
  </si>
  <si>
    <t>185.</t>
  </si>
  <si>
    <t>186.</t>
  </si>
  <si>
    <t>Atelier Dreh</t>
  </si>
  <si>
    <t>187.</t>
  </si>
  <si>
    <t>188.</t>
  </si>
  <si>
    <t>189.</t>
  </si>
  <si>
    <t>190.</t>
  </si>
  <si>
    <t>191.</t>
  </si>
  <si>
    <t>192.</t>
  </si>
  <si>
    <t>Telefon</t>
  </si>
  <si>
    <t>193.</t>
  </si>
  <si>
    <t>194.</t>
  </si>
  <si>
    <t>Löhne Beleuchter*</t>
  </si>
  <si>
    <t>195.</t>
  </si>
  <si>
    <t>Löhne Drehbühne*</t>
  </si>
  <si>
    <t>196.</t>
  </si>
  <si>
    <t>Beleuchtungsgeräte*</t>
  </si>
  <si>
    <t>197.</t>
  </si>
  <si>
    <t>Verbrauch und Schaden (Beleuchtungsgeräte)*</t>
  </si>
  <si>
    <t>198.</t>
  </si>
  <si>
    <t>Technische Geräte und Material*</t>
  </si>
  <si>
    <t>199.</t>
  </si>
  <si>
    <t>Kran, Elemack, Dolly etc. *</t>
  </si>
  <si>
    <t>200.</t>
  </si>
  <si>
    <t>201.</t>
  </si>
  <si>
    <t>Transportfahrzeuge*</t>
  </si>
  <si>
    <t>202.</t>
  </si>
  <si>
    <t>Aufpro-, Rückpro-Anlage</t>
  </si>
  <si>
    <t>203.</t>
  </si>
  <si>
    <t>Blue-Screen-Anlage</t>
  </si>
  <si>
    <t>204.</t>
  </si>
  <si>
    <t>205.</t>
  </si>
  <si>
    <t>206.</t>
  </si>
  <si>
    <t>207.</t>
  </si>
  <si>
    <t>Löhne Abbau*</t>
  </si>
  <si>
    <t>208.</t>
  </si>
  <si>
    <t>Geräte und Maschinen</t>
  </si>
  <si>
    <t>209.</t>
  </si>
  <si>
    <t>Reinigung, Müllabfuhr</t>
  </si>
  <si>
    <t>210.</t>
  </si>
  <si>
    <t>211.</t>
  </si>
  <si>
    <t>212.</t>
  </si>
  <si>
    <t>Genehmigungen und Mieten</t>
  </si>
  <si>
    <t>213.</t>
  </si>
  <si>
    <t>Drehgenehmigungen</t>
  </si>
  <si>
    <t>214.</t>
  </si>
  <si>
    <t>215.</t>
  </si>
  <si>
    <t>Motivnebenkosten</t>
  </si>
  <si>
    <t>216.</t>
  </si>
  <si>
    <t>Absperrungen</t>
  </si>
  <si>
    <t>217.</t>
  </si>
  <si>
    <t>Polizei- und Feuerwehreinsätze</t>
  </si>
  <si>
    <t>218.</t>
  </si>
  <si>
    <t>Mieten für Büroräume</t>
  </si>
  <si>
    <t>219.</t>
  </si>
  <si>
    <t>Mieten für sonstige Räume</t>
  </si>
  <si>
    <t>220.</t>
  </si>
  <si>
    <t>221.</t>
  </si>
  <si>
    <t>222.</t>
  </si>
  <si>
    <t>223.</t>
  </si>
  <si>
    <t>224.</t>
  </si>
  <si>
    <t>Baufundus (Miete)</t>
  </si>
  <si>
    <t>225.</t>
  </si>
  <si>
    <t>226.</t>
  </si>
  <si>
    <t>227.</t>
  </si>
  <si>
    <t>Sonstige Baukosten</t>
  </si>
  <si>
    <t>228.</t>
  </si>
  <si>
    <t>229.</t>
  </si>
  <si>
    <t>Kostüm (Kauf)</t>
  </si>
  <si>
    <t>230.</t>
  </si>
  <si>
    <t>Kostüm (Miete)</t>
  </si>
  <si>
    <t>231.</t>
  </si>
  <si>
    <t>Kostüm (Anfertigung)</t>
  </si>
  <si>
    <t>232.</t>
  </si>
  <si>
    <t>Kostümtransporte</t>
  </si>
  <si>
    <t>233.</t>
  </si>
  <si>
    <t>Schminkmaterial und Haarteile (Kauf)</t>
  </si>
  <si>
    <t>234.</t>
  </si>
  <si>
    <t>Schminkmaterial und Haarteile (Miete)</t>
  </si>
  <si>
    <t>235.</t>
  </si>
  <si>
    <t>Requisiten (Kauf)</t>
  </si>
  <si>
    <t>236.</t>
  </si>
  <si>
    <t>Requisiten (Miete)</t>
  </si>
  <si>
    <t>237.</t>
  </si>
  <si>
    <t>Requisitentransporte</t>
  </si>
  <si>
    <t>238.</t>
  </si>
  <si>
    <t>Fahrzeuge im Bild</t>
  </si>
  <si>
    <t>239.</t>
  </si>
  <si>
    <t>Großrequisiten im Bild</t>
  </si>
  <si>
    <t>240.</t>
  </si>
  <si>
    <t>Tiere und Nebenkosten</t>
  </si>
  <si>
    <t>241.</t>
  </si>
  <si>
    <t>Gärtnerarbeiten</t>
  </si>
  <si>
    <t>242.</t>
  </si>
  <si>
    <t>Pyrotechnik-Material (ggf. Anlage)</t>
  </si>
  <si>
    <t>243.</t>
  </si>
  <si>
    <t>Spezialeffekt-Material</t>
  </si>
  <si>
    <t>Modellbau</t>
  </si>
  <si>
    <t>244.</t>
  </si>
  <si>
    <t>245.</t>
  </si>
  <si>
    <t>246.</t>
  </si>
  <si>
    <t>247.</t>
  </si>
  <si>
    <t>248.</t>
  </si>
  <si>
    <t>Kamera (Anlage)</t>
  </si>
  <si>
    <t>249.</t>
  </si>
  <si>
    <t xml:space="preserve">Kamerazubehör und Verbrauch </t>
  </si>
  <si>
    <t>250.</t>
  </si>
  <si>
    <t xml:space="preserve">Zusätzliche Kameraausrüstung </t>
  </si>
  <si>
    <t>251.</t>
  </si>
  <si>
    <t>Hubschrauber, Aufnahmewagen</t>
  </si>
  <si>
    <t>252.</t>
  </si>
  <si>
    <t>Tonapparatur</t>
  </si>
  <si>
    <t>253.</t>
  </si>
  <si>
    <t>Tonzubehör und Verbrauch</t>
  </si>
  <si>
    <t>254.</t>
  </si>
  <si>
    <t>Playbackanlage</t>
  </si>
  <si>
    <t>255.</t>
  </si>
  <si>
    <t>Sprechfunkgeräte etc.</t>
  </si>
  <si>
    <t>256.</t>
  </si>
  <si>
    <t>Beleuchtungsgeräte</t>
  </si>
  <si>
    <t>257.</t>
  </si>
  <si>
    <t xml:space="preserve">Verbrauch, Schaden (Beleuchtungsgeräte) </t>
  </si>
  <si>
    <t>258.</t>
  </si>
  <si>
    <t>Technische Geräte</t>
  </si>
  <si>
    <t>259.</t>
  </si>
  <si>
    <t>Verbrauch, Schaden (Technische Geräte)</t>
  </si>
  <si>
    <t>260.</t>
  </si>
  <si>
    <t>Kran, Elemack, Dolly usw.</t>
  </si>
  <si>
    <t>261.</t>
  </si>
  <si>
    <t>Aggregat*</t>
  </si>
  <si>
    <t>262.</t>
  </si>
  <si>
    <t>Stromkosten incl. Anschlussgebühren</t>
  </si>
  <si>
    <t>263.</t>
  </si>
  <si>
    <t>Lastwagen für Beleuchtungsgeräte *</t>
  </si>
  <si>
    <t>264.</t>
  </si>
  <si>
    <t>Lastwagen für Bühnengeräte *</t>
  </si>
  <si>
    <t>265.</t>
  </si>
  <si>
    <t>Kameratransportwagen *</t>
  </si>
  <si>
    <t>266.</t>
  </si>
  <si>
    <t>Tongerätewagen *</t>
  </si>
  <si>
    <t>267.</t>
  </si>
  <si>
    <t>Produktionsfahrzeug *</t>
  </si>
  <si>
    <t>*incl. Km-Geld und Benzin</t>
  </si>
  <si>
    <t>268.</t>
  </si>
  <si>
    <t>Produktionsfahrzeug*</t>
  </si>
  <si>
    <t>269.</t>
  </si>
  <si>
    <t>270.</t>
  </si>
  <si>
    <t>Wohnwagen etc.*</t>
  </si>
  <si>
    <t>271.</t>
  </si>
  <si>
    <t>Bus*</t>
  </si>
  <si>
    <t>272.</t>
  </si>
  <si>
    <t>273.</t>
  </si>
  <si>
    <t>Reisekosten zum Drehort – Inland</t>
  </si>
  <si>
    <t>274.</t>
  </si>
  <si>
    <t>Reisekosten zum Drehort – Ausland</t>
  </si>
  <si>
    <t>275.</t>
  </si>
  <si>
    <t>Tage- und Übernachtungsgelder am Drehort – Inland</t>
  </si>
  <si>
    <t>276.</t>
  </si>
  <si>
    <t>Tage- und Übernachtungsgelder am Drehort – Ausland</t>
  </si>
  <si>
    <t>277.</t>
  </si>
  <si>
    <t>Reisekosten zu Synchron/Endfertigung</t>
  </si>
  <si>
    <t>278.</t>
  </si>
  <si>
    <t>Tage- und Übernachtungsgelder Synchron/Endfertigug</t>
  </si>
  <si>
    <t>279.</t>
  </si>
  <si>
    <t>Sonstige Personentransporte</t>
  </si>
  <si>
    <t>280.</t>
  </si>
  <si>
    <t>km-Geld und Benzin</t>
  </si>
  <si>
    <t>281.</t>
  </si>
  <si>
    <t>282.</t>
  </si>
  <si>
    <t>283.</t>
  </si>
  <si>
    <t>284.</t>
  </si>
  <si>
    <t>285.</t>
  </si>
  <si>
    <t>Transport am Drehort – Ausland</t>
  </si>
  <si>
    <t>286.</t>
  </si>
  <si>
    <t>Transport zum Drehort – Ausland</t>
  </si>
  <si>
    <t>287.</t>
  </si>
  <si>
    <t>Sonstige Lastentransporte</t>
  </si>
  <si>
    <t>288.</t>
  </si>
  <si>
    <t>289.</t>
  </si>
  <si>
    <t>Zoll- und Grenzkosten</t>
  </si>
  <si>
    <t>290.</t>
  </si>
  <si>
    <t>291.</t>
  </si>
  <si>
    <t>292.</t>
  </si>
  <si>
    <t>Rohfilmmaterial (Anlage)</t>
  </si>
  <si>
    <t>Tonbandmaterial (Anlage)</t>
  </si>
  <si>
    <t>293.</t>
  </si>
  <si>
    <t>Kopierwerksleistungen (Anlage)</t>
  </si>
  <si>
    <t>294.</t>
  </si>
  <si>
    <t>Digitale Bildbearbeitung (Anlage)</t>
  </si>
  <si>
    <t>295.</t>
  </si>
  <si>
    <t>296.</t>
  </si>
  <si>
    <t>Tonüberspielung</t>
  </si>
  <si>
    <t>297.</t>
  </si>
  <si>
    <t>Video- und MAZ-Bearbeitung</t>
  </si>
  <si>
    <t>298.</t>
  </si>
  <si>
    <t>Fotomaterial + Fotobearbeitung</t>
  </si>
  <si>
    <t>299.</t>
  </si>
  <si>
    <t>300.</t>
  </si>
  <si>
    <t>Trailer</t>
  </si>
  <si>
    <t>301.</t>
  </si>
  <si>
    <t>Vorführung</t>
  </si>
  <si>
    <t>302.</t>
  </si>
  <si>
    <t>Schneideraum (Bild)</t>
  </si>
  <si>
    <t>303.</t>
  </si>
  <si>
    <t>Schneideraum (Ton)</t>
  </si>
  <si>
    <t>304.</t>
  </si>
  <si>
    <t xml:space="preserve">Schneideraummaterial </t>
  </si>
  <si>
    <t>305.</t>
  </si>
  <si>
    <t>306.</t>
  </si>
  <si>
    <t>Sprachaufnahmen</t>
  </si>
  <si>
    <t>307.</t>
  </si>
  <si>
    <t>Geräuscheaufnahmen</t>
  </si>
  <si>
    <t>308.</t>
  </si>
  <si>
    <t>Musikaufnahmen</t>
  </si>
  <si>
    <t>309.</t>
  </si>
  <si>
    <t>Sounddesign</t>
  </si>
  <si>
    <t>310.</t>
  </si>
  <si>
    <t>Mischung</t>
  </si>
  <si>
    <t>311.</t>
  </si>
  <si>
    <t>IT-Mischung</t>
  </si>
  <si>
    <t>312.</t>
  </si>
  <si>
    <t>313.</t>
  </si>
  <si>
    <t>Ausfallversicherung</t>
  </si>
  <si>
    <t>314.</t>
  </si>
  <si>
    <t>Negativversicherung</t>
  </si>
  <si>
    <t>315.</t>
  </si>
  <si>
    <t>Haftpflichtversicherung</t>
  </si>
  <si>
    <t>316.</t>
  </si>
  <si>
    <t>Unfallversicherung</t>
  </si>
  <si>
    <t>317.</t>
  </si>
  <si>
    <t>Feuerregressversicherung</t>
  </si>
  <si>
    <t>318.</t>
  </si>
  <si>
    <t>Apparateversicherung</t>
  </si>
  <si>
    <t>319.</t>
  </si>
  <si>
    <t>Kassenversicherung</t>
  </si>
  <si>
    <t>320.</t>
  </si>
  <si>
    <t>Reisegepäckversicherung</t>
  </si>
  <si>
    <t>321.</t>
  </si>
  <si>
    <t>Vervielfältigungen</t>
  </si>
  <si>
    <t>322.</t>
  </si>
  <si>
    <t>Büromaterial</t>
  </si>
  <si>
    <t>323.</t>
  </si>
  <si>
    <t>Bürogeräte (Miete)</t>
  </si>
  <si>
    <t>324.</t>
  </si>
  <si>
    <t>Telefon, Porto</t>
  </si>
  <si>
    <t>325.</t>
  </si>
  <si>
    <t>Übersetzungen</t>
  </si>
  <si>
    <t>326.</t>
  </si>
  <si>
    <t>Kleine Ausgaben</t>
  </si>
  <si>
    <t>327.</t>
  </si>
  <si>
    <t>Bewirtungen</t>
  </si>
  <si>
    <t>328.</t>
  </si>
  <si>
    <t>FSK-, FBW-Gebühren</t>
  </si>
  <si>
    <t>330.</t>
  </si>
  <si>
    <t>329.</t>
  </si>
  <si>
    <t>Produzentenverband</t>
  </si>
  <si>
    <t>Produktionspresse</t>
  </si>
  <si>
    <t>331.</t>
  </si>
  <si>
    <t>PR-Kosten</t>
  </si>
  <si>
    <t>332.</t>
  </si>
  <si>
    <t>Rechts- und Steuerberatung</t>
  </si>
  <si>
    <t>333.</t>
  </si>
  <si>
    <t>Projektberatung</t>
  </si>
  <si>
    <t>334.</t>
  </si>
  <si>
    <t>335.</t>
  </si>
  <si>
    <t>336.</t>
  </si>
  <si>
    <t>aus Versicherungsleistungen</t>
  </si>
  <si>
    <t>337.</t>
  </si>
  <si>
    <t>aus Verkauf von Sachen (Fundus etc.)</t>
  </si>
  <si>
    <t>338.</t>
  </si>
  <si>
    <t>aus Verkauf von Rechten (Musik etc.)</t>
  </si>
  <si>
    <t>339.</t>
  </si>
  <si>
    <t>aus Werbung, von Sponsoren etc.</t>
  </si>
  <si>
    <t>Darsteller-Gagen</t>
  </si>
  <si>
    <t>A. Hauptdarsteller</t>
  </si>
  <si>
    <t>Rolle</t>
  </si>
  <si>
    <t>Pro Tag</t>
  </si>
  <si>
    <t>b) Anzahl der Tage</t>
  </si>
  <si>
    <t>Gesamt</t>
  </si>
  <si>
    <t>B. Neben-Darsteller + Tagesrollen</t>
  </si>
  <si>
    <t>C. Komparsen</t>
  </si>
  <si>
    <t>Anzahl</t>
  </si>
  <si>
    <t>Summe</t>
  </si>
  <si>
    <t>Rohfilmmaterial</t>
  </si>
  <si>
    <t>Negativ</t>
  </si>
  <si>
    <t>m</t>
  </si>
  <si>
    <t>a</t>
  </si>
  <si>
    <t>Bild</t>
  </si>
  <si>
    <t>-</t>
  </si>
  <si>
    <t>Dup</t>
  </si>
  <si>
    <t>Positiv</t>
  </si>
  <si>
    <t>Ton</t>
  </si>
  <si>
    <t>Farbe</t>
  </si>
  <si>
    <t>Schwarz-weiß</t>
  </si>
  <si>
    <t>Magnetton Kaufbänder</t>
  </si>
  <si>
    <t>Rollen Magnetton Mietbänder</t>
  </si>
  <si>
    <t>Wochen</t>
  </si>
  <si>
    <t>Anlage zu Pos. 293</t>
  </si>
  <si>
    <t>Anlage zu Kopierwerksleistungen</t>
  </si>
  <si>
    <t>Anlage Digitale Bildbearbeitung</t>
  </si>
  <si>
    <t>Anlage zu Pos. 294</t>
  </si>
  <si>
    <t>Verfilmungsrechte/       Option</t>
  </si>
  <si>
    <t>Sonstiges                (Anlage)</t>
  </si>
  <si>
    <t>Name des Hauptdarstellers</t>
  </si>
  <si>
    <t>Pauschale für wieviele Drehtage</t>
  </si>
  <si>
    <t>Dekoration Motiv</t>
  </si>
  <si>
    <t>Anzahl der Komparsen</t>
  </si>
  <si>
    <t>Anzahl der Drehtage</t>
  </si>
  <si>
    <t>Gage pro Tag</t>
  </si>
  <si>
    <t>Reise von - nach</t>
  </si>
  <si>
    <t>Anzahl Tage</t>
  </si>
  <si>
    <t>Diäten pro Tag</t>
  </si>
  <si>
    <t>Anzahl Nächte</t>
  </si>
  <si>
    <t>Kosten pro Nacht</t>
  </si>
  <si>
    <t>Fahrkosten pro Fahrt</t>
  </si>
  <si>
    <t>Hauptdarsteller (Anlage)</t>
  </si>
  <si>
    <t>120.</t>
  </si>
  <si>
    <t>€</t>
  </si>
  <si>
    <t>a) €</t>
  </si>
  <si>
    <t>Projektüberwachung</t>
  </si>
  <si>
    <t>Drehbuchbearbeitung</t>
  </si>
  <si>
    <t>Drehbuch/
Buy Out-Anteil</t>
  </si>
  <si>
    <t>Interpretationsrechte
(Musik)</t>
  </si>
  <si>
    <t>Verlagsrechte
(Musik)</t>
  </si>
  <si>
    <t>Kompositionsrechte Filmmusik</t>
  </si>
  <si>
    <t>Wochen à</t>
  </si>
  <si>
    <t>Tage à</t>
  </si>
  <si>
    <t>Artisten/Stuntmen/Double (Anlage)</t>
  </si>
  <si>
    <t>Transport am Drehort - Inland</t>
  </si>
  <si>
    <t>Transport zum Drehort - Inland</t>
  </si>
  <si>
    <t>Elektronic Press Kid</t>
  </si>
  <si>
    <t>Nummeriermaschine etc.</t>
  </si>
  <si>
    <t>Kostenvor- anschlag,
Italien (inkl. Südtirol)</t>
  </si>
  <si>
    <t>Kostenvor- anschlag,
Deutschland</t>
  </si>
  <si>
    <t>Kostenvor- anschlag,
Österreich</t>
  </si>
  <si>
    <t>endgültige Herstellungs-Kosten, 
gesamt</t>
  </si>
  <si>
    <t>endgültige Herstellungs-Kosten, 
Südtirol</t>
  </si>
  <si>
    <r>
      <t xml:space="preserve">Südtirol Anteil in % </t>
    </r>
    <r>
      <rPr>
        <sz val="8"/>
        <color indexed="10"/>
        <rFont val="Arial"/>
        <family val="2"/>
      </rPr>
      <t>(wird automatisch berechnet)</t>
    </r>
  </si>
  <si>
    <t>Kostenvor- anschlag,
gesamt</t>
  </si>
  <si>
    <t>Kostenvor- anschlag, 
Südtirol</t>
  </si>
  <si>
    <t>Bitte erweitern Sie diesen Teil um weitere Spalten</t>
  </si>
  <si>
    <t>falls nötig</t>
  </si>
  <si>
    <t>Länderaufteilung</t>
  </si>
  <si>
    <t>Gesamtüberblick und Südtirol</t>
  </si>
  <si>
    <t>Kostenvor- anschlag,
Land xyz</t>
  </si>
  <si>
    <r>
      <t>Kostenvor- anschlag,
Land</t>
    </r>
    <r>
      <rPr>
        <sz val="8"/>
        <color indexed="10"/>
        <rFont val="Arial"/>
        <family val="2"/>
      </rPr>
      <t xml:space="preserve"> xyz</t>
    </r>
  </si>
  <si>
    <t>%</t>
  </si>
  <si>
    <r>
      <t xml:space="preserve">Abweichung
gesamt
</t>
    </r>
    <r>
      <rPr>
        <sz val="8"/>
        <color indexed="10"/>
        <rFont val="Arial"/>
        <family val="2"/>
      </rPr>
      <t>(wird automatisch berechnet)</t>
    </r>
  </si>
  <si>
    <r>
      <t xml:space="preserve">Abweichung
Südtirol
</t>
    </r>
    <r>
      <rPr>
        <sz val="8"/>
        <color indexed="10"/>
        <rFont val="Arial"/>
        <family val="2"/>
      </rPr>
      <t>(wird automatisch berechnet)</t>
    </r>
  </si>
  <si>
    <t>Erst bei Einreichung zur Überprüfung auszufüllen</t>
  </si>
  <si>
    <t>Überschreitungsreserve             MAX 2,5 % von A</t>
  </si>
  <si>
    <t>Seitenteil:</t>
  </si>
  <si>
    <t>III. a)</t>
  </si>
  <si>
    <t>III. c)</t>
  </si>
  <si>
    <t>III. b)</t>
  </si>
  <si>
    <t xml:space="preserve"> III.d)</t>
  </si>
  <si>
    <t>III. e)</t>
  </si>
  <si>
    <t>III. f)</t>
  </si>
  <si>
    <t>III. g)</t>
  </si>
  <si>
    <t>IV. a)</t>
  </si>
  <si>
    <t>IV. b)</t>
  </si>
  <si>
    <t>IV. c)</t>
  </si>
  <si>
    <t>IV. d)</t>
  </si>
  <si>
    <t>V. a)</t>
  </si>
  <si>
    <t>V. b)</t>
  </si>
  <si>
    <t>V. c)</t>
  </si>
  <si>
    <t>VI. a)</t>
  </si>
  <si>
    <t>VI. b)</t>
  </si>
  <si>
    <t>VII. )</t>
  </si>
  <si>
    <t>VIII. )</t>
  </si>
  <si>
    <t>IX. )</t>
  </si>
  <si>
    <t>X. )</t>
  </si>
  <si>
    <t>XI. )</t>
  </si>
  <si>
    <t>Producers Fee                           MAX 7,5% von A</t>
  </si>
  <si>
    <t>Handlungskosten                       MAX 7,5% von A</t>
  </si>
  <si>
    <t>Beistellung</t>
  </si>
  <si>
    <t>Rückstellung</t>
  </si>
  <si>
    <t>Eigenleistung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</si>
</sst>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#,##0.00\ &quot;€&quot;;[Red]\-#,##0.00\ "/>
    <numFmt numFmtId="177" formatCode="#,##0.00\ %;[Red]\-#,##0.00\ %"/>
    <numFmt numFmtId="178" formatCode="#,##0%;[Red]\-#,##0%"/>
    <numFmt numFmtId="179" formatCode="\+#,##0%;[Red]\-#,##0%"/>
  </numFmts>
  <fonts count="51">
    <font>
      <sz val="10"/>
      <name val="Arial"/>
      <family val="0"/>
    </font>
    <font>
      <b/>
      <sz val="12"/>
      <name val="Arial"/>
      <family val="2"/>
    </font>
    <font>
      <sz val="10"/>
      <name val="Univers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0" xfId="0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0" fillId="0" borderId="20" xfId="0" applyFont="1" applyBorder="1" applyAlignment="1">
      <alignment horizontal="right" vertical="top"/>
    </xf>
    <xf numFmtId="0" fontId="7" fillId="0" borderId="16" xfId="0" applyFont="1" applyBorder="1" applyAlignment="1">
      <alignment vertical="top"/>
    </xf>
    <xf numFmtId="0" fontId="4" fillId="0" borderId="21" xfId="0" applyFont="1" applyBorder="1" applyAlignment="1">
      <alignment horizontal="center" vertical="top"/>
    </xf>
    <xf numFmtId="0" fontId="8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0" fillId="0" borderId="23" xfId="0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right" vertical="top"/>
    </xf>
    <xf numFmtId="0" fontId="0" fillId="0" borderId="18" xfId="0" applyBorder="1" applyAlignment="1">
      <alignment horizontal="left" vertical="top"/>
    </xf>
    <xf numFmtId="0" fontId="8" fillId="0" borderId="25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8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0" xfId="0" applyAlignment="1" quotePrefix="1">
      <alignment vertical="top"/>
    </xf>
    <xf numFmtId="0" fontId="0" fillId="0" borderId="17" xfId="0" applyBorder="1" applyAlignment="1">
      <alignment vertical="top"/>
    </xf>
    <xf numFmtId="9" fontId="8" fillId="33" borderId="19" xfId="51" applyFont="1" applyFill="1" applyBorder="1" applyAlignment="1">
      <alignment vertical="top"/>
    </xf>
    <xf numFmtId="9" fontId="0" fillId="33" borderId="11" xfId="0" applyNumberFormat="1" applyFill="1" applyBorder="1" applyAlignment="1">
      <alignment vertical="top"/>
    </xf>
    <xf numFmtId="9" fontId="0" fillId="33" borderId="19" xfId="0" applyNumberFormat="1" applyFill="1" applyBorder="1" applyAlignment="1">
      <alignment vertical="top"/>
    </xf>
    <xf numFmtId="0" fontId="0" fillId="30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3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9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top"/>
    </xf>
    <xf numFmtId="0" fontId="50" fillId="0" borderId="0" xfId="0" applyFont="1" applyAlignment="1">
      <alignment vertical="top"/>
    </xf>
    <xf numFmtId="179" fontId="8" fillId="33" borderId="19" xfId="51" applyNumberFormat="1" applyFont="1" applyFill="1" applyBorder="1" applyAlignment="1">
      <alignment vertical="top"/>
    </xf>
    <xf numFmtId="9" fontId="8" fillId="33" borderId="10" xfId="0" applyNumberFormat="1" applyFont="1" applyFill="1" applyBorder="1" applyAlignment="1">
      <alignment vertical="top"/>
    </xf>
    <xf numFmtId="9" fontId="8" fillId="33" borderId="11" xfId="0" applyNumberFormat="1" applyFont="1" applyFill="1" applyBorder="1" applyAlignment="1">
      <alignment vertical="top"/>
    </xf>
    <xf numFmtId="179" fontId="8" fillId="33" borderId="10" xfId="0" applyNumberFormat="1" applyFont="1" applyFill="1" applyBorder="1" applyAlignment="1">
      <alignment vertical="top"/>
    </xf>
    <xf numFmtId="179" fontId="8" fillId="33" borderId="11" xfId="0" applyNumberFormat="1" applyFont="1" applyFill="1" applyBorder="1" applyAlignment="1">
      <alignment vertical="top"/>
    </xf>
    <xf numFmtId="9" fontId="8" fillId="33" borderId="18" xfId="0" applyNumberFormat="1" applyFont="1" applyFill="1" applyBorder="1" applyAlignment="1">
      <alignment vertical="top"/>
    </xf>
    <xf numFmtId="9" fontId="8" fillId="33" borderId="12" xfId="0" applyNumberFormat="1" applyFont="1" applyFill="1" applyBorder="1" applyAlignment="1">
      <alignment vertical="top"/>
    </xf>
    <xf numFmtId="179" fontId="8" fillId="33" borderId="12" xfId="0" applyNumberFormat="1" applyFont="1" applyFill="1" applyBorder="1" applyAlignment="1">
      <alignment vertical="top"/>
    </xf>
    <xf numFmtId="9" fontId="8" fillId="33" borderId="21" xfId="0" applyNumberFormat="1" applyFont="1" applyFill="1" applyBorder="1" applyAlignment="1">
      <alignment vertical="top"/>
    </xf>
    <xf numFmtId="179" fontId="8" fillId="33" borderId="21" xfId="0" applyNumberFormat="1" applyFont="1" applyFill="1" applyBorder="1" applyAlignment="1">
      <alignment vertical="top"/>
    </xf>
    <xf numFmtId="9" fontId="8" fillId="33" borderId="19" xfId="0" applyNumberFormat="1" applyFont="1" applyFill="1" applyBorder="1" applyAlignment="1">
      <alignment vertical="top"/>
    </xf>
    <xf numFmtId="179" fontId="8" fillId="33" borderId="18" xfId="51" applyNumberFormat="1" applyFont="1" applyFill="1" applyBorder="1" applyAlignment="1">
      <alignment vertical="top"/>
    </xf>
    <xf numFmtId="0" fontId="7" fillId="0" borderId="27" xfId="0" applyFont="1" applyBorder="1" applyAlignment="1">
      <alignment horizontal="center" vertical="top" wrapText="1"/>
    </xf>
    <xf numFmtId="179" fontId="8" fillId="33" borderId="27" xfId="0" applyNumberFormat="1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9" fontId="13" fillId="33" borderId="19" xfId="51" applyFont="1" applyFill="1" applyBorder="1" applyAlignment="1">
      <alignment vertical="top"/>
    </xf>
    <xf numFmtId="179" fontId="13" fillId="33" borderId="19" xfId="51" applyNumberFormat="1" applyFont="1" applyFill="1" applyBorder="1" applyAlignment="1">
      <alignment vertical="top"/>
    </xf>
    <xf numFmtId="179" fontId="13" fillId="33" borderId="18" xfId="51" applyNumberFormat="1" applyFont="1" applyFill="1" applyBorder="1" applyAlignment="1">
      <alignment vertical="top"/>
    </xf>
    <xf numFmtId="0" fontId="5" fillId="0" borderId="28" xfId="0" applyFont="1" applyBorder="1" applyAlignment="1">
      <alignment vertical="top"/>
    </xf>
    <xf numFmtId="9" fontId="13" fillId="33" borderId="28" xfId="51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right" vertical="top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179" fontId="8" fillId="33" borderId="12" xfId="51" applyNumberFormat="1" applyFont="1" applyFill="1" applyBorder="1" applyAlignment="1">
      <alignment vertical="top"/>
    </xf>
    <xf numFmtId="179" fontId="8" fillId="33" borderId="10" xfId="51" applyNumberFormat="1" applyFont="1" applyFill="1" applyBorder="1" applyAlignment="1">
      <alignment vertical="top"/>
    </xf>
    <xf numFmtId="0" fontId="0" fillId="0" borderId="24" xfId="0" applyFont="1" applyBorder="1" applyAlignment="1">
      <alignment horizontal="right" vertical="top"/>
    </xf>
    <xf numFmtId="9" fontId="8" fillId="33" borderId="0" xfId="0" applyNumberFormat="1" applyFont="1" applyFill="1" applyBorder="1" applyAlignment="1">
      <alignment vertical="top"/>
    </xf>
    <xf numFmtId="179" fontId="8" fillId="33" borderId="0" xfId="51" applyNumberFormat="1" applyFont="1" applyFill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9" fontId="0" fillId="33" borderId="12" xfId="0" applyNumberFormat="1" applyFill="1" applyBorder="1" applyAlignment="1">
      <alignment vertical="top"/>
    </xf>
    <xf numFmtId="9" fontId="8" fillId="33" borderId="17" xfId="0" applyNumberFormat="1" applyFont="1" applyFill="1" applyBorder="1" applyAlignment="1">
      <alignment vertical="top"/>
    </xf>
    <xf numFmtId="179" fontId="8" fillId="33" borderId="17" xfId="51" applyNumberFormat="1" applyFont="1" applyFill="1" applyBorder="1" applyAlignment="1">
      <alignment vertical="top"/>
    </xf>
    <xf numFmtId="0" fontId="0" fillId="0" borderId="16" xfId="0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9" fillId="30" borderId="0" xfId="0" applyFont="1" applyFill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1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 shrinkToFi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17" xfId="0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right" vertical="top"/>
    </xf>
    <xf numFmtId="0" fontId="0" fillId="0" borderId="32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0" fillId="0" borderId="25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right" vertical="top"/>
    </xf>
    <xf numFmtId="0" fontId="0" fillId="0" borderId="13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3" xfId="0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7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0" xfId="0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11" fillId="0" borderId="0" xfId="0" applyFont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7"/>
  <sheetViews>
    <sheetView tabSelected="1" view="pageBreakPreview" zoomScaleSheetLayoutView="100" workbookViewId="0" topLeftCell="A1">
      <selection activeCell="C6" sqref="C6:E6"/>
    </sheetView>
  </sheetViews>
  <sheetFormatPr defaultColWidth="11.421875" defaultRowHeight="12.75"/>
  <cols>
    <col min="1" max="1" width="4.8515625" style="5" customWidth="1"/>
    <col min="2" max="3" width="5.8515625" style="5" customWidth="1"/>
    <col min="4" max="4" width="10.28125" style="5" customWidth="1"/>
    <col min="5" max="5" width="7.28125" style="5" customWidth="1"/>
    <col min="6" max="6" width="4.8515625" style="5" customWidth="1"/>
    <col min="7" max="7" width="5.28125" style="5" customWidth="1"/>
    <col min="8" max="8" width="4.8515625" style="5" customWidth="1"/>
    <col min="9" max="9" width="9.7109375" style="5" customWidth="1"/>
    <col min="10" max="10" width="9.00390625" style="5" customWidth="1"/>
    <col min="11" max="13" width="9.8515625" style="5" customWidth="1"/>
    <col min="14" max="14" width="1.7109375" style="5" customWidth="1"/>
    <col min="15" max="18" width="9.8515625" style="5" customWidth="1"/>
    <col min="19" max="19" width="1.7109375" style="5" customWidth="1"/>
    <col min="20" max="22" width="9.8515625" style="5" customWidth="1"/>
    <col min="23" max="23" width="1.7109375" style="5" customWidth="1"/>
    <col min="24" max="28" width="9.8515625" style="5" customWidth="1"/>
    <col min="29" max="16384" width="11.421875" style="5" customWidth="1"/>
  </cols>
  <sheetData>
    <row r="2" spans="11:28" ht="12.75">
      <c r="K2" s="77" t="s">
        <v>728</v>
      </c>
      <c r="L2" s="75"/>
      <c r="M2" s="75"/>
      <c r="O2" s="77" t="s">
        <v>727</v>
      </c>
      <c r="P2" s="75"/>
      <c r="Q2" s="75"/>
      <c r="R2" s="75"/>
      <c r="T2" s="75"/>
      <c r="U2" s="75"/>
      <c r="V2" s="75"/>
      <c r="X2" s="132" t="s">
        <v>734</v>
      </c>
      <c r="Y2" s="132"/>
      <c r="Z2" s="132"/>
      <c r="AA2" s="132"/>
      <c r="AB2" s="132"/>
    </row>
    <row r="3" spans="11:28" s="76" customFormat="1" ht="12.75">
      <c r="K3" s="78"/>
      <c r="O3" s="80" t="s">
        <v>725</v>
      </c>
      <c r="X3" s="79"/>
      <c r="Y3" s="79"/>
      <c r="Z3" s="79"/>
      <c r="AA3" s="79"/>
      <c r="AB3" s="79"/>
    </row>
    <row r="4" spans="1:22" ht="13.5">
      <c r="A4" s="131" t="s">
        <v>1</v>
      </c>
      <c r="B4" s="131"/>
      <c r="C4" s="131"/>
      <c r="D4" s="131"/>
      <c r="O4" s="81" t="s">
        <v>726</v>
      </c>
      <c r="P4" s="76"/>
      <c r="Q4" s="76"/>
      <c r="R4" s="76"/>
      <c r="T4" s="76"/>
      <c r="U4" s="76"/>
      <c r="V4" s="76"/>
    </row>
    <row r="6" spans="3:29" s="18" customFormat="1" ht="51">
      <c r="C6" s="127"/>
      <c r="D6" s="127"/>
      <c r="E6" s="127"/>
      <c r="F6" s="127"/>
      <c r="G6" s="127"/>
      <c r="H6" s="127"/>
      <c r="I6" s="127"/>
      <c r="J6" s="127"/>
      <c r="K6" s="2" t="s">
        <v>723</v>
      </c>
      <c r="L6" s="2" t="s">
        <v>724</v>
      </c>
      <c r="M6" s="2" t="s">
        <v>722</v>
      </c>
      <c r="N6" s="2"/>
      <c r="O6" s="2" t="s">
        <v>717</v>
      </c>
      <c r="P6" s="2" t="s">
        <v>718</v>
      </c>
      <c r="Q6" s="2" t="s">
        <v>719</v>
      </c>
      <c r="R6" s="2" t="s">
        <v>730</v>
      </c>
      <c r="S6" s="4"/>
      <c r="T6" s="2" t="s">
        <v>762</v>
      </c>
      <c r="U6" s="2" t="s">
        <v>761</v>
      </c>
      <c r="V6" s="4" t="s">
        <v>760</v>
      </c>
      <c r="W6" s="4"/>
      <c r="X6" s="4" t="s">
        <v>720</v>
      </c>
      <c r="Y6" s="4" t="s">
        <v>721</v>
      </c>
      <c r="Z6" s="2" t="s">
        <v>722</v>
      </c>
      <c r="AA6" s="4" t="s">
        <v>732</v>
      </c>
      <c r="AB6" s="4" t="s">
        <v>733</v>
      </c>
      <c r="AC6" s="49"/>
    </row>
    <row r="7" spans="1:29" ht="13.5" thickBot="1">
      <c r="A7" s="18"/>
      <c r="B7" s="18"/>
      <c r="C7" s="32"/>
      <c r="D7" s="32"/>
      <c r="E7" s="32"/>
      <c r="F7" s="32"/>
      <c r="G7" s="32"/>
      <c r="H7" s="32"/>
      <c r="I7" s="32"/>
      <c r="J7" s="32"/>
      <c r="K7" s="3" t="s">
        <v>702</v>
      </c>
      <c r="L7" s="3" t="s">
        <v>702</v>
      </c>
      <c r="M7" s="3" t="s">
        <v>731</v>
      </c>
      <c r="N7" s="3"/>
      <c r="O7" s="3" t="s">
        <v>702</v>
      </c>
      <c r="P7" s="3" t="s">
        <v>702</v>
      </c>
      <c r="Q7" s="3" t="s">
        <v>702</v>
      </c>
      <c r="R7" s="3" t="s">
        <v>702</v>
      </c>
      <c r="S7" s="3"/>
      <c r="T7" s="3" t="s">
        <v>702</v>
      </c>
      <c r="U7" s="3" t="s">
        <v>702</v>
      </c>
      <c r="V7" s="3" t="s">
        <v>702</v>
      </c>
      <c r="W7" s="3"/>
      <c r="X7" s="3" t="s">
        <v>702</v>
      </c>
      <c r="Y7" s="3" t="s">
        <v>702</v>
      </c>
      <c r="Z7" s="3" t="s">
        <v>731</v>
      </c>
      <c r="AA7" s="3" t="s">
        <v>731</v>
      </c>
      <c r="AB7" s="3" t="s">
        <v>731</v>
      </c>
      <c r="AC7" s="49"/>
    </row>
    <row r="8" spans="1:28" ht="19.5" customHeight="1" thickBot="1">
      <c r="A8" s="15" t="s">
        <v>4</v>
      </c>
      <c r="C8" s="133" t="s">
        <v>5</v>
      </c>
      <c r="D8" s="134"/>
      <c r="E8" s="134"/>
      <c r="F8" s="134"/>
      <c r="G8" s="134"/>
      <c r="H8" s="134"/>
      <c r="I8" s="134"/>
      <c r="J8" s="134"/>
      <c r="K8" s="33">
        <f>SUM(O8:R8)</f>
        <v>0</v>
      </c>
      <c r="L8" s="33"/>
      <c r="M8" s="98" t="str">
        <f>IF(ISERROR(L8/K8)," ",L8/K8)</f>
        <v> </v>
      </c>
      <c r="N8" s="97"/>
      <c r="O8" s="97">
        <f>Details!O16</f>
        <v>0</v>
      </c>
      <c r="P8" s="97">
        <f>Details!P16</f>
        <v>0</v>
      </c>
      <c r="Q8" s="97">
        <f>Details!Q16</f>
        <v>0</v>
      </c>
      <c r="R8" s="97">
        <f>Details!R16</f>
        <v>0</v>
      </c>
      <c r="S8" s="97"/>
      <c r="T8" s="97">
        <f>Details!T16</f>
        <v>0</v>
      </c>
      <c r="U8" s="97">
        <f>Details!V16</f>
        <v>0</v>
      </c>
      <c r="V8" s="97">
        <f>Details!T16</f>
        <v>0</v>
      </c>
      <c r="W8" s="97"/>
      <c r="X8" s="97"/>
      <c r="Y8" s="97"/>
      <c r="Z8" s="98" t="str">
        <f>IF(ISERROR(Y8/X8)," ",Y8/X8)</f>
        <v> </v>
      </c>
      <c r="AA8" s="99">
        <f>IF(NOT(X8=""),IF(ISERROR(X8/K8-1)," ",X8/K8-1),"")</f>
      </c>
      <c r="AB8" s="100">
        <f>IF(NOT(Y8=""),IF(ISERROR(Y8/L8-1)," ",Y8/L8-1),"")</f>
      </c>
    </row>
    <row r="9" spans="1:28" ht="19.5" customHeight="1" thickBot="1">
      <c r="A9" s="15" t="s">
        <v>6</v>
      </c>
      <c r="C9" s="134" t="s">
        <v>7</v>
      </c>
      <c r="D9" s="134"/>
      <c r="E9" s="134"/>
      <c r="F9" s="134"/>
      <c r="G9" s="134"/>
      <c r="H9" s="134"/>
      <c r="I9" s="134"/>
      <c r="J9" s="134"/>
      <c r="K9" s="33">
        <f>SUM(O9:R9)</f>
        <v>0</v>
      </c>
      <c r="L9" s="97"/>
      <c r="M9" s="98" t="str">
        <f aca="true" t="shared" si="0" ref="M9:M35">IF(ISERROR(L9/K9)," ",L9/K9)</f>
        <v> </v>
      </c>
      <c r="N9" s="97"/>
      <c r="O9" s="97">
        <f>Details!O31</f>
        <v>0</v>
      </c>
      <c r="P9" s="97">
        <f>Details!P31</f>
        <v>0</v>
      </c>
      <c r="Q9" s="97">
        <f>Details!Q31</f>
        <v>0</v>
      </c>
      <c r="R9" s="97">
        <f>Details!R31</f>
        <v>0</v>
      </c>
      <c r="S9" s="97"/>
      <c r="T9" s="97">
        <f>Details!T31</f>
        <v>0</v>
      </c>
      <c r="U9" s="97">
        <f>Details!V31</f>
        <v>0</v>
      </c>
      <c r="V9" s="97">
        <f>Details!T31</f>
        <v>0</v>
      </c>
      <c r="W9" s="97"/>
      <c r="X9" s="97"/>
      <c r="Y9" s="97"/>
      <c r="Z9" s="98" t="str">
        <f aca="true" t="shared" si="1" ref="Z9:Z35">IF(ISERROR(Y9/X9)," ",Y9/X9)</f>
        <v> </v>
      </c>
      <c r="AA9" s="99">
        <f>IF(NOT(X9=""),IF(ISERROR(X9/K9-1)," ",X9/K9-1),"")</f>
      </c>
      <c r="AB9" s="100">
        <f aca="true" t="shared" si="2" ref="AB9:AB35">IF(NOT(Y9=""),IF(ISERROR(Y9/L9-1)," ",Y9/L9-1),"")</f>
      </c>
    </row>
    <row r="10" spans="1:28" ht="19.5" customHeight="1" thickBot="1">
      <c r="A10" s="20" t="s">
        <v>9</v>
      </c>
      <c r="B10" s="1"/>
      <c r="C10" s="124" t="s">
        <v>8</v>
      </c>
      <c r="D10" s="124"/>
      <c r="E10" s="124"/>
      <c r="F10" s="124"/>
      <c r="G10" s="124"/>
      <c r="H10" s="124"/>
      <c r="I10" s="124"/>
      <c r="J10" s="124"/>
      <c r="K10" s="33">
        <f>SUM(O10:R10)</f>
        <v>0</v>
      </c>
      <c r="L10" s="97"/>
      <c r="M10" s="98" t="str">
        <f t="shared" si="0"/>
        <v> </v>
      </c>
      <c r="N10" s="97"/>
      <c r="O10" s="97">
        <f>SUM(O11:O17)</f>
        <v>0</v>
      </c>
      <c r="P10" s="97">
        <f>SUM(P11:P17)</f>
        <v>0</v>
      </c>
      <c r="Q10" s="97">
        <f>SUM(Q11:Q17)</f>
        <v>0</v>
      </c>
      <c r="R10" s="97">
        <f>SUM(R11:R17)</f>
        <v>0</v>
      </c>
      <c r="S10" s="97"/>
      <c r="T10" s="97">
        <f>SUM(T11:T17)</f>
        <v>0</v>
      </c>
      <c r="U10" s="97">
        <f>SUM(U11:U17)</f>
        <v>0</v>
      </c>
      <c r="V10" s="97">
        <f>SUM(V11:V17)</f>
        <v>0</v>
      </c>
      <c r="W10" s="97"/>
      <c r="X10" s="97"/>
      <c r="Y10" s="97"/>
      <c r="Z10" s="98" t="str">
        <f t="shared" si="1"/>
        <v> </v>
      </c>
      <c r="AA10" s="99">
        <f aca="true" t="shared" si="3" ref="AA10:AA35">IF(NOT(X10=""),IF(ISERROR(X10/K10-1)," ",X10/K10-1),"")</f>
      </c>
      <c r="AB10" s="100">
        <f t="shared" si="2"/>
      </c>
    </row>
    <row r="11" spans="1:28" ht="19.5" customHeight="1" thickBot="1">
      <c r="A11" s="35" t="s">
        <v>10</v>
      </c>
      <c r="B11" s="1"/>
      <c r="C11" s="130" t="s">
        <v>11</v>
      </c>
      <c r="D11" s="130"/>
      <c r="E11" s="130"/>
      <c r="F11" s="130"/>
      <c r="G11" s="130"/>
      <c r="H11" s="130"/>
      <c r="I11" s="130"/>
      <c r="J11" s="130"/>
      <c r="K11" s="33">
        <f aca="true" t="shared" si="4" ref="K11:K18">SUM(O11:R11)</f>
        <v>0</v>
      </c>
      <c r="L11" s="34"/>
      <c r="M11" s="72" t="str">
        <f t="shared" si="0"/>
        <v> </v>
      </c>
      <c r="N11" s="34"/>
      <c r="O11" s="34">
        <f>Details!O118</f>
        <v>0</v>
      </c>
      <c r="P11" s="34">
        <f>Details!P118</f>
        <v>0</v>
      </c>
      <c r="Q11" s="34">
        <f>Details!Q118</f>
        <v>0</v>
      </c>
      <c r="R11" s="34">
        <f>Details!R118</f>
        <v>0</v>
      </c>
      <c r="S11" s="34"/>
      <c r="T11" s="34">
        <f>Details!T118</f>
        <v>0</v>
      </c>
      <c r="U11" s="34">
        <f>Details!V118</f>
        <v>0</v>
      </c>
      <c r="V11" s="34">
        <f>Details!T118</f>
        <v>0</v>
      </c>
      <c r="W11" s="34"/>
      <c r="X11" s="34"/>
      <c r="Y11" s="34"/>
      <c r="Z11" s="72" t="str">
        <f t="shared" si="1"/>
        <v> </v>
      </c>
      <c r="AA11" s="82">
        <f t="shared" si="3"/>
      </c>
      <c r="AB11" s="93">
        <f t="shared" si="2"/>
      </c>
    </row>
    <row r="12" spans="1:28" ht="19.5" customHeight="1" thickBot="1">
      <c r="A12" s="35" t="s">
        <v>13</v>
      </c>
      <c r="B12" s="1"/>
      <c r="C12" s="130" t="s">
        <v>12</v>
      </c>
      <c r="D12" s="130"/>
      <c r="E12" s="130"/>
      <c r="F12" s="130"/>
      <c r="G12" s="130"/>
      <c r="H12" s="130"/>
      <c r="I12" s="130"/>
      <c r="J12" s="130"/>
      <c r="K12" s="33">
        <f t="shared" si="4"/>
        <v>0</v>
      </c>
      <c r="L12" s="34"/>
      <c r="M12" s="72" t="str">
        <f t="shared" si="0"/>
        <v> </v>
      </c>
      <c r="N12" s="34"/>
      <c r="O12" s="34">
        <f>Details!O255</f>
        <v>0</v>
      </c>
      <c r="P12" s="34">
        <f>Details!P255</f>
        <v>0</v>
      </c>
      <c r="Q12" s="34">
        <f>Details!Q255</f>
        <v>0</v>
      </c>
      <c r="R12" s="34">
        <f>Details!R255</f>
        <v>0</v>
      </c>
      <c r="S12" s="34"/>
      <c r="T12" s="34">
        <f>Details!T255</f>
        <v>0</v>
      </c>
      <c r="U12" s="34">
        <f>Details!V255</f>
        <v>0</v>
      </c>
      <c r="V12" s="34">
        <f>Details!T255</f>
        <v>0</v>
      </c>
      <c r="W12" s="34"/>
      <c r="X12" s="34"/>
      <c r="Y12" s="34"/>
      <c r="Z12" s="72" t="str">
        <f t="shared" si="1"/>
        <v> </v>
      </c>
      <c r="AA12" s="82">
        <f t="shared" si="3"/>
      </c>
      <c r="AB12" s="93">
        <f t="shared" si="2"/>
      </c>
    </row>
    <row r="13" spans="1:28" ht="19.5" customHeight="1" thickBot="1">
      <c r="A13" s="35" t="s">
        <v>15</v>
      </c>
      <c r="B13" s="1"/>
      <c r="C13" s="130" t="s">
        <v>14</v>
      </c>
      <c r="D13" s="130"/>
      <c r="E13" s="130"/>
      <c r="F13" s="130"/>
      <c r="G13" s="130"/>
      <c r="H13" s="130"/>
      <c r="I13" s="130"/>
      <c r="J13" s="130"/>
      <c r="K13" s="33">
        <f t="shared" si="4"/>
        <v>0</v>
      </c>
      <c r="L13" s="34"/>
      <c r="M13" s="72" t="str">
        <f t="shared" si="0"/>
        <v> </v>
      </c>
      <c r="N13" s="34"/>
      <c r="O13" s="34">
        <f>Details!O377</f>
        <v>0</v>
      </c>
      <c r="P13" s="34">
        <f>Details!P377</f>
        <v>0</v>
      </c>
      <c r="Q13" s="34">
        <f>Details!Q377</f>
        <v>0</v>
      </c>
      <c r="R13" s="34">
        <f>Details!R377</f>
        <v>0</v>
      </c>
      <c r="S13" s="34"/>
      <c r="T13" s="34">
        <f>Details!T377</f>
        <v>0</v>
      </c>
      <c r="U13" s="34">
        <f>Details!V377</f>
        <v>0</v>
      </c>
      <c r="V13" s="34">
        <f>Details!T377</f>
        <v>0</v>
      </c>
      <c r="W13" s="34"/>
      <c r="X13" s="34"/>
      <c r="Y13" s="34"/>
      <c r="Z13" s="72" t="str">
        <f t="shared" si="1"/>
        <v> </v>
      </c>
      <c r="AA13" s="82">
        <f t="shared" si="3"/>
      </c>
      <c r="AB13" s="93">
        <f t="shared" si="2"/>
      </c>
    </row>
    <row r="14" spans="1:28" ht="19.5" customHeight="1" thickBot="1">
      <c r="A14" s="35" t="s">
        <v>17</v>
      </c>
      <c r="B14" s="1"/>
      <c r="C14" s="130" t="s">
        <v>16</v>
      </c>
      <c r="D14" s="130"/>
      <c r="E14" s="130"/>
      <c r="F14" s="130"/>
      <c r="G14" s="130"/>
      <c r="H14" s="130"/>
      <c r="I14" s="130"/>
      <c r="J14" s="130"/>
      <c r="K14" s="33">
        <f t="shared" si="4"/>
        <v>0</v>
      </c>
      <c r="L14" s="34"/>
      <c r="M14" s="72" t="str">
        <f t="shared" si="0"/>
        <v> </v>
      </c>
      <c r="N14" s="34"/>
      <c r="O14" s="34">
        <f>Details!O494</f>
        <v>0</v>
      </c>
      <c r="P14" s="34">
        <f>Details!P494</f>
        <v>0</v>
      </c>
      <c r="Q14" s="34">
        <f>Details!Q494</f>
        <v>0</v>
      </c>
      <c r="R14" s="34">
        <f>Details!R494</f>
        <v>0</v>
      </c>
      <c r="S14" s="34"/>
      <c r="T14" s="34">
        <f>Details!T494</f>
        <v>0</v>
      </c>
      <c r="U14" s="34">
        <f>Details!V494</f>
        <v>0</v>
      </c>
      <c r="V14" s="34">
        <f>Details!T494</f>
        <v>0</v>
      </c>
      <c r="W14" s="34"/>
      <c r="X14" s="34"/>
      <c r="Y14" s="34"/>
      <c r="Z14" s="72" t="str">
        <f t="shared" si="1"/>
        <v> </v>
      </c>
      <c r="AA14" s="82">
        <f t="shared" si="3"/>
      </c>
      <c r="AB14" s="93">
        <f t="shared" si="2"/>
      </c>
    </row>
    <row r="15" spans="1:28" ht="19.5" customHeight="1" thickBot="1">
      <c r="A15" s="35" t="s">
        <v>19</v>
      </c>
      <c r="B15" s="1"/>
      <c r="C15" s="130" t="s">
        <v>18</v>
      </c>
      <c r="D15" s="130"/>
      <c r="E15" s="130"/>
      <c r="F15" s="130"/>
      <c r="G15" s="130"/>
      <c r="H15" s="130"/>
      <c r="I15" s="130"/>
      <c r="J15" s="130"/>
      <c r="K15" s="33">
        <f t="shared" si="4"/>
        <v>0</v>
      </c>
      <c r="L15" s="34"/>
      <c r="M15" s="72" t="str">
        <f t="shared" si="0"/>
        <v> </v>
      </c>
      <c r="N15" s="34"/>
      <c r="O15" s="34">
        <f>Details!O514</f>
        <v>0</v>
      </c>
      <c r="P15" s="34">
        <f>Details!P514</f>
        <v>0</v>
      </c>
      <c r="Q15" s="34">
        <f>Details!Q514</f>
        <v>0</v>
      </c>
      <c r="R15" s="34">
        <f>Details!R514</f>
        <v>0</v>
      </c>
      <c r="S15" s="34"/>
      <c r="T15" s="34">
        <f>Details!T514</f>
        <v>0</v>
      </c>
      <c r="U15" s="34">
        <f>Details!V514</f>
        <v>0</v>
      </c>
      <c r="V15" s="34">
        <f>Details!T514</f>
        <v>0</v>
      </c>
      <c r="W15" s="34"/>
      <c r="X15" s="34"/>
      <c r="Y15" s="34"/>
      <c r="Z15" s="72" t="str">
        <f t="shared" si="1"/>
        <v> </v>
      </c>
      <c r="AA15" s="82">
        <f t="shared" si="3"/>
      </c>
      <c r="AB15" s="93">
        <f t="shared" si="2"/>
      </c>
    </row>
    <row r="16" spans="1:28" ht="19.5" customHeight="1" thickBot="1">
      <c r="A16" s="35" t="s">
        <v>20</v>
      </c>
      <c r="B16" s="1"/>
      <c r="C16" s="130" t="s">
        <v>21</v>
      </c>
      <c r="D16" s="130"/>
      <c r="E16" s="130"/>
      <c r="F16" s="130"/>
      <c r="G16" s="130"/>
      <c r="H16" s="130"/>
      <c r="I16" s="130"/>
      <c r="J16" s="130"/>
      <c r="K16" s="33">
        <f t="shared" si="4"/>
        <v>0</v>
      </c>
      <c r="L16" s="34"/>
      <c r="M16" s="72" t="str">
        <f t="shared" si="0"/>
        <v> </v>
      </c>
      <c r="N16" s="34"/>
      <c r="O16" s="34">
        <f>Details!O523</f>
        <v>0</v>
      </c>
      <c r="P16" s="34">
        <f>Details!P523</f>
        <v>0</v>
      </c>
      <c r="Q16" s="34">
        <f>Details!Q523</f>
        <v>0</v>
      </c>
      <c r="R16" s="34">
        <f>Details!R523</f>
        <v>0</v>
      </c>
      <c r="S16" s="34"/>
      <c r="T16" s="34">
        <f>Details!T523</f>
        <v>0</v>
      </c>
      <c r="U16" s="34">
        <f>Details!V523</f>
        <v>0</v>
      </c>
      <c r="V16" s="34">
        <f>Details!T523</f>
        <v>0</v>
      </c>
      <c r="W16" s="34"/>
      <c r="X16" s="34"/>
      <c r="Y16" s="34"/>
      <c r="Z16" s="72" t="str">
        <f t="shared" si="1"/>
        <v> </v>
      </c>
      <c r="AA16" s="82">
        <f t="shared" si="3"/>
      </c>
      <c r="AB16" s="93">
        <f t="shared" si="2"/>
      </c>
    </row>
    <row r="17" spans="1:28" ht="19.5" customHeight="1" thickBot="1">
      <c r="A17" s="35" t="s">
        <v>22</v>
      </c>
      <c r="B17" s="1"/>
      <c r="C17" s="130" t="s">
        <v>23</v>
      </c>
      <c r="D17" s="130"/>
      <c r="E17" s="130"/>
      <c r="F17" s="130"/>
      <c r="G17" s="130"/>
      <c r="H17" s="130"/>
      <c r="I17" s="130"/>
      <c r="J17" s="130"/>
      <c r="K17" s="33">
        <f t="shared" si="4"/>
        <v>0</v>
      </c>
      <c r="L17" s="34"/>
      <c r="M17" s="72" t="str">
        <f t="shared" si="0"/>
        <v> </v>
      </c>
      <c r="N17" s="34"/>
      <c r="O17" s="34">
        <f>Details!O538</f>
        <v>0</v>
      </c>
      <c r="P17" s="34">
        <f>Details!P538</f>
        <v>0</v>
      </c>
      <c r="Q17" s="34">
        <f>Details!Q538</f>
        <v>0</v>
      </c>
      <c r="R17" s="34">
        <f>Details!R538</f>
        <v>0</v>
      </c>
      <c r="S17" s="34"/>
      <c r="T17" s="34">
        <f>Details!T538</f>
        <v>0</v>
      </c>
      <c r="U17" s="34">
        <f>Details!V538</f>
        <v>0</v>
      </c>
      <c r="V17" s="34">
        <f>Details!T538</f>
        <v>0</v>
      </c>
      <c r="W17" s="34"/>
      <c r="X17" s="34"/>
      <c r="Y17" s="34"/>
      <c r="Z17" s="72" t="str">
        <f t="shared" si="1"/>
        <v> </v>
      </c>
      <c r="AA17" s="82">
        <f t="shared" si="3"/>
      </c>
      <c r="AB17" s="93">
        <f t="shared" si="2"/>
      </c>
    </row>
    <row r="18" spans="1:28" ht="19.5" customHeight="1" thickBot="1">
      <c r="A18" s="20" t="s">
        <v>24</v>
      </c>
      <c r="B18" s="1"/>
      <c r="C18" s="124" t="s">
        <v>25</v>
      </c>
      <c r="D18" s="124"/>
      <c r="E18" s="124"/>
      <c r="F18" s="124"/>
      <c r="G18" s="124"/>
      <c r="H18" s="124"/>
      <c r="I18" s="124"/>
      <c r="J18" s="124"/>
      <c r="K18" s="33">
        <f t="shared" si="4"/>
        <v>0</v>
      </c>
      <c r="L18" s="97"/>
      <c r="M18" s="98" t="str">
        <f t="shared" si="0"/>
        <v> </v>
      </c>
      <c r="N18" s="97"/>
      <c r="O18" s="97">
        <f>SUM(O19:O22)</f>
        <v>0</v>
      </c>
      <c r="P18" s="97">
        <f>SUM(P19:P22)</f>
        <v>0</v>
      </c>
      <c r="Q18" s="97">
        <f>SUM(Q19:Q22)</f>
        <v>0</v>
      </c>
      <c r="R18" s="97">
        <f>SUM(R19:R22)</f>
        <v>0</v>
      </c>
      <c r="S18" s="97"/>
      <c r="T18" s="97">
        <f>SUM(T19:T22)</f>
        <v>0</v>
      </c>
      <c r="U18" s="97">
        <f>SUM(U19:U22)</f>
        <v>0</v>
      </c>
      <c r="V18" s="97">
        <f>SUM(V19:V22)</f>
        <v>0</v>
      </c>
      <c r="W18" s="97"/>
      <c r="X18" s="97"/>
      <c r="Y18" s="97"/>
      <c r="Z18" s="98" t="str">
        <f t="shared" si="1"/>
        <v> </v>
      </c>
      <c r="AA18" s="99">
        <f t="shared" si="3"/>
      </c>
      <c r="AB18" s="100">
        <f t="shared" si="2"/>
      </c>
    </row>
    <row r="19" spans="1:28" ht="19.5" customHeight="1" thickBot="1">
      <c r="A19" s="35" t="s">
        <v>10</v>
      </c>
      <c r="B19" s="1"/>
      <c r="C19" s="130" t="s">
        <v>26</v>
      </c>
      <c r="D19" s="130"/>
      <c r="E19" s="130"/>
      <c r="F19" s="130"/>
      <c r="G19" s="130"/>
      <c r="H19" s="130"/>
      <c r="I19" s="130"/>
      <c r="J19" s="130"/>
      <c r="K19" s="33">
        <f aca="true" t="shared" si="5" ref="K19:K26">SUM(O19:R19)</f>
        <v>0</v>
      </c>
      <c r="L19" s="34"/>
      <c r="M19" s="72" t="str">
        <f t="shared" si="0"/>
        <v> </v>
      </c>
      <c r="N19" s="34"/>
      <c r="O19" s="34">
        <f>Details!O564</f>
        <v>0</v>
      </c>
      <c r="P19" s="34">
        <f>Details!P564</f>
        <v>0</v>
      </c>
      <c r="Q19" s="34">
        <f>Details!Q564</f>
        <v>0</v>
      </c>
      <c r="R19" s="34">
        <f>Details!R564</f>
        <v>0</v>
      </c>
      <c r="S19" s="34"/>
      <c r="T19" s="34">
        <f>Details!T564</f>
        <v>0</v>
      </c>
      <c r="U19" s="34">
        <f>Details!V564</f>
        <v>0</v>
      </c>
      <c r="V19" s="34">
        <f>Details!T564</f>
        <v>0</v>
      </c>
      <c r="W19" s="34"/>
      <c r="X19" s="34"/>
      <c r="Y19" s="34"/>
      <c r="Z19" s="72" t="str">
        <f t="shared" si="1"/>
        <v> </v>
      </c>
      <c r="AA19" s="82">
        <f t="shared" si="3"/>
      </c>
      <c r="AB19" s="93">
        <f t="shared" si="2"/>
      </c>
    </row>
    <row r="20" spans="1:28" ht="19.5" customHeight="1" thickBot="1">
      <c r="A20" s="35" t="s">
        <v>13</v>
      </c>
      <c r="B20" s="1"/>
      <c r="C20" s="130" t="s">
        <v>27</v>
      </c>
      <c r="D20" s="130"/>
      <c r="E20" s="130"/>
      <c r="F20" s="130"/>
      <c r="G20" s="130"/>
      <c r="H20" s="130"/>
      <c r="I20" s="130"/>
      <c r="J20" s="130"/>
      <c r="K20" s="33">
        <f t="shared" si="5"/>
        <v>0</v>
      </c>
      <c r="L20" s="34"/>
      <c r="M20" s="72" t="str">
        <f t="shared" si="0"/>
        <v> </v>
      </c>
      <c r="N20" s="34"/>
      <c r="O20" s="34">
        <f>Details!O575</f>
        <v>0</v>
      </c>
      <c r="P20" s="34">
        <f>Details!P575</f>
        <v>0</v>
      </c>
      <c r="Q20" s="34">
        <f>Details!Q575</f>
        <v>0</v>
      </c>
      <c r="R20" s="34">
        <f>Details!R575</f>
        <v>0</v>
      </c>
      <c r="S20" s="34"/>
      <c r="T20" s="34">
        <f>Details!T575</f>
        <v>0</v>
      </c>
      <c r="U20" s="34">
        <f>Details!V575</f>
        <v>0</v>
      </c>
      <c r="V20" s="34">
        <f>Details!T575</f>
        <v>0</v>
      </c>
      <c r="W20" s="34"/>
      <c r="X20" s="34"/>
      <c r="Y20" s="34"/>
      <c r="Z20" s="72" t="str">
        <f t="shared" si="1"/>
        <v> </v>
      </c>
      <c r="AA20" s="82">
        <f t="shared" si="3"/>
      </c>
      <c r="AB20" s="93">
        <f t="shared" si="2"/>
      </c>
    </row>
    <row r="21" spans="1:28" ht="19.5" customHeight="1" thickBot="1">
      <c r="A21" s="35" t="s">
        <v>15</v>
      </c>
      <c r="B21" s="1"/>
      <c r="C21" s="130" t="s">
        <v>28</v>
      </c>
      <c r="D21" s="130"/>
      <c r="E21" s="130"/>
      <c r="F21" s="130"/>
      <c r="G21" s="130"/>
      <c r="H21" s="130"/>
      <c r="I21" s="130"/>
      <c r="J21" s="130"/>
      <c r="K21" s="33">
        <f t="shared" si="5"/>
        <v>0</v>
      </c>
      <c r="L21" s="34"/>
      <c r="M21" s="72" t="str">
        <f t="shared" si="0"/>
        <v> </v>
      </c>
      <c r="N21" s="34"/>
      <c r="O21" s="34">
        <f>Details!O604</f>
        <v>0</v>
      </c>
      <c r="P21" s="34">
        <f>Details!P604</f>
        <v>0</v>
      </c>
      <c r="Q21" s="34">
        <f>Details!Q604</f>
        <v>0</v>
      </c>
      <c r="R21" s="34">
        <f>Details!R604</f>
        <v>0</v>
      </c>
      <c r="S21" s="34"/>
      <c r="T21" s="34">
        <f>Details!T604</f>
        <v>0</v>
      </c>
      <c r="U21" s="34">
        <f>Details!V604</f>
        <v>0</v>
      </c>
      <c r="V21" s="34">
        <f>Details!T604</f>
        <v>0</v>
      </c>
      <c r="W21" s="34"/>
      <c r="X21" s="34"/>
      <c r="Y21" s="34"/>
      <c r="Z21" s="72" t="str">
        <f t="shared" si="1"/>
        <v> </v>
      </c>
      <c r="AA21" s="82">
        <f t="shared" si="3"/>
      </c>
      <c r="AB21" s="93">
        <f t="shared" si="2"/>
      </c>
    </row>
    <row r="22" spans="1:28" ht="19.5" customHeight="1" thickBot="1">
      <c r="A22" s="35" t="s">
        <v>17</v>
      </c>
      <c r="B22" s="1"/>
      <c r="C22" s="130" t="s">
        <v>29</v>
      </c>
      <c r="D22" s="130"/>
      <c r="E22" s="130"/>
      <c r="F22" s="130"/>
      <c r="G22" s="130"/>
      <c r="H22" s="130"/>
      <c r="I22" s="130"/>
      <c r="J22" s="130"/>
      <c r="K22" s="33">
        <f t="shared" si="5"/>
        <v>0</v>
      </c>
      <c r="L22" s="34"/>
      <c r="M22" s="72" t="str">
        <f t="shared" si="0"/>
        <v> </v>
      </c>
      <c r="N22" s="34"/>
      <c r="O22" s="34">
        <f>Details!O614</f>
        <v>0</v>
      </c>
      <c r="P22" s="34">
        <f>Details!P614</f>
        <v>0</v>
      </c>
      <c r="Q22" s="34">
        <f>Details!Q614</f>
        <v>0</v>
      </c>
      <c r="R22" s="34">
        <f>Details!R614</f>
        <v>0</v>
      </c>
      <c r="S22" s="34"/>
      <c r="T22" s="34">
        <f>Details!T614</f>
        <v>0</v>
      </c>
      <c r="U22" s="34">
        <f>Details!V614</f>
        <v>0</v>
      </c>
      <c r="V22" s="34">
        <f>Details!T614</f>
        <v>0</v>
      </c>
      <c r="W22" s="34"/>
      <c r="X22" s="34"/>
      <c r="Y22" s="34"/>
      <c r="Z22" s="72" t="str">
        <f t="shared" si="1"/>
        <v> </v>
      </c>
      <c r="AA22" s="82">
        <f t="shared" si="3"/>
      </c>
      <c r="AB22" s="93">
        <f t="shared" si="2"/>
      </c>
    </row>
    <row r="23" spans="1:28" ht="19.5" customHeight="1" thickBot="1">
      <c r="A23" s="20" t="s">
        <v>30</v>
      </c>
      <c r="B23" s="1"/>
      <c r="C23" s="124" t="s">
        <v>31</v>
      </c>
      <c r="D23" s="124"/>
      <c r="E23" s="124"/>
      <c r="F23" s="124"/>
      <c r="G23" s="124"/>
      <c r="H23" s="124"/>
      <c r="I23" s="124"/>
      <c r="J23" s="124"/>
      <c r="K23" s="33">
        <f t="shared" si="5"/>
        <v>0</v>
      </c>
      <c r="L23" s="97"/>
      <c r="M23" s="98" t="str">
        <f t="shared" si="0"/>
        <v> </v>
      </c>
      <c r="N23" s="97"/>
      <c r="O23" s="97">
        <f>SUM(O24:O26)</f>
        <v>0</v>
      </c>
      <c r="P23" s="97">
        <f>SUM(P24:P26)</f>
        <v>0</v>
      </c>
      <c r="Q23" s="97">
        <f>SUM(Q24:Q26)</f>
        <v>0</v>
      </c>
      <c r="R23" s="97">
        <f>SUM(R24:R26)</f>
        <v>0</v>
      </c>
      <c r="S23" s="97"/>
      <c r="T23" s="97">
        <f>SUM(T24:T26)</f>
        <v>0</v>
      </c>
      <c r="U23" s="97">
        <f>SUM(U24:U26)</f>
        <v>0</v>
      </c>
      <c r="V23" s="97">
        <f>SUM(V24:V26)</f>
        <v>0</v>
      </c>
      <c r="W23" s="97"/>
      <c r="X23" s="97"/>
      <c r="Y23" s="97"/>
      <c r="Z23" s="98" t="str">
        <f t="shared" si="1"/>
        <v> </v>
      </c>
      <c r="AA23" s="99">
        <f t="shared" si="3"/>
      </c>
      <c r="AB23" s="100">
        <f t="shared" si="2"/>
      </c>
    </row>
    <row r="24" spans="1:28" ht="19.5" customHeight="1" thickBot="1">
      <c r="A24" s="35" t="s">
        <v>10</v>
      </c>
      <c r="B24" s="1"/>
      <c r="C24" s="130" t="s">
        <v>32</v>
      </c>
      <c r="D24" s="130"/>
      <c r="E24" s="130"/>
      <c r="F24" s="130"/>
      <c r="G24" s="130"/>
      <c r="H24" s="130"/>
      <c r="I24" s="130"/>
      <c r="J24" s="130"/>
      <c r="K24" s="33">
        <f t="shared" si="5"/>
        <v>0</v>
      </c>
      <c r="L24" s="34"/>
      <c r="M24" s="72" t="str">
        <f t="shared" si="0"/>
        <v> </v>
      </c>
      <c r="N24" s="34"/>
      <c r="O24" s="34">
        <f>Details!O634</f>
        <v>0</v>
      </c>
      <c r="P24" s="34">
        <f>Details!P634</f>
        <v>0</v>
      </c>
      <c r="Q24" s="34">
        <f>Details!Q634</f>
        <v>0</v>
      </c>
      <c r="R24" s="34">
        <f>Details!R634</f>
        <v>0</v>
      </c>
      <c r="S24" s="34"/>
      <c r="T24" s="34">
        <f>Details!T634</f>
        <v>0</v>
      </c>
      <c r="U24" s="34">
        <f>Details!V634</f>
        <v>0</v>
      </c>
      <c r="V24" s="34">
        <f>Details!T634</f>
        <v>0</v>
      </c>
      <c r="W24" s="34"/>
      <c r="X24" s="34"/>
      <c r="Y24" s="34"/>
      <c r="Z24" s="72" t="str">
        <f t="shared" si="1"/>
        <v> </v>
      </c>
      <c r="AA24" s="82">
        <f t="shared" si="3"/>
      </c>
      <c r="AB24" s="93">
        <f t="shared" si="2"/>
      </c>
    </row>
    <row r="25" spans="1:28" ht="19.5" customHeight="1" thickBot="1">
      <c r="A25" s="35" t="s">
        <v>13</v>
      </c>
      <c r="B25" s="1"/>
      <c r="C25" s="130" t="s">
        <v>33</v>
      </c>
      <c r="D25" s="130"/>
      <c r="E25" s="130"/>
      <c r="F25" s="130"/>
      <c r="G25" s="130"/>
      <c r="H25" s="130"/>
      <c r="I25" s="130"/>
      <c r="J25" s="130"/>
      <c r="K25" s="33">
        <f t="shared" si="5"/>
        <v>0</v>
      </c>
      <c r="L25" s="34"/>
      <c r="M25" s="72" t="str">
        <f t="shared" si="0"/>
        <v> </v>
      </c>
      <c r="N25" s="34"/>
      <c r="O25" s="34">
        <f>Details!O668</f>
        <v>0</v>
      </c>
      <c r="P25" s="34">
        <f>Details!P668</f>
        <v>0</v>
      </c>
      <c r="Q25" s="34">
        <f>Details!Q668</f>
        <v>0</v>
      </c>
      <c r="R25" s="34">
        <f>Details!R668</f>
        <v>0</v>
      </c>
      <c r="S25" s="34"/>
      <c r="T25" s="34">
        <f>Details!T668</f>
        <v>0</v>
      </c>
      <c r="U25" s="34">
        <f>Details!V668</f>
        <v>0</v>
      </c>
      <c r="V25" s="34">
        <f>Details!T668</f>
        <v>0</v>
      </c>
      <c r="W25" s="34"/>
      <c r="X25" s="34"/>
      <c r="Y25" s="34"/>
      <c r="Z25" s="72" t="str">
        <f t="shared" si="1"/>
        <v> </v>
      </c>
      <c r="AA25" s="82">
        <f t="shared" si="3"/>
      </c>
      <c r="AB25" s="93">
        <f t="shared" si="2"/>
      </c>
    </row>
    <row r="26" spans="1:28" ht="19.5" customHeight="1" thickBot="1">
      <c r="A26" s="35" t="s">
        <v>15</v>
      </c>
      <c r="B26" s="1"/>
      <c r="C26" s="130" t="s">
        <v>34</v>
      </c>
      <c r="D26" s="130"/>
      <c r="E26" s="130"/>
      <c r="F26" s="130"/>
      <c r="G26" s="130"/>
      <c r="H26" s="130"/>
      <c r="I26" s="130"/>
      <c r="J26" s="130"/>
      <c r="K26" s="33">
        <f t="shared" si="5"/>
        <v>0</v>
      </c>
      <c r="L26" s="34"/>
      <c r="M26" s="72" t="str">
        <f t="shared" si="0"/>
        <v> </v>
      </c>
      <c r="N26" s="34"/>
      <c r="O26" s="34">
        <f>Details!O702</f>
        <v>0</v>
      </c>
      <c r="P26" s="34">
        <f>Details!P702</f>
        <v>0</v>
      </c>
      <c r="Q26" s="34">
        <f>Details!Q702</f>
        <v>0</v>
      </c>
      <c r="R26" s="34">
        <f>Details!R702</f>
        <v>0</v>
      </c>
      <c r="S26" s="34"/>
      <c r="T26" s="34">
        <f>Details!T702</f>
        <v>0</v>
      </c>
      <c r="U26" s="34">
        <f>Details!V702</f>
        <v>0</v>
      </c>
      <c r="V26" s="34">
        <f>Details!T702</f>
        <v>0</v>
      </c>
      <c r="W26" s="34"/>
      <c r="X26" s="34"/>
      <c r="Y26" s="34"/>
      <c r="Z26" s="72" t="str">
        <f t="shared" si="1"/>
        <v> </v>
      </c>
      <c r="AA26" s="82">
        <f t="shared" si="3"/>
      </c>
      <c r="AB26" s="93">
        <f t="shared" si="2"/>
      </c>
    </row>
    <row r="27" spans="1:28" ht="19.5" customHeight="1" thickBot="1">
      <c r="A27" s="20" t="s">
        <v>35</v>
      </c>
      <c r="B27" s="1"/>
      <c r="C27" s="124" t="s">
        <v>36</v>
      </c>
      <c r="D27" s="124"/>
      <c r="E27" s="124"/>
      <c r="F27" s="124"/>
      <c r="G27" s="124"/>
      <c r="H27" s="124"/>
      <c r="I27" s="124"/>
      <c r="J27" s="124"/>
      <c r="K27" s="33">
        <f aca="true" t="shared" si="6" ref="K27:K34">SUM(O27:R27)</f>
        <v>0</v>
      </c>
      <c r="L27" s="97"/>
      <c r="M27" s="98" t="str">
        <f t="shared" si="0"/>
        <v> </v>
      </c>
      <c r="N27" s="97"/>
      <c r="O27" s="97">
        <f>SUM(O28:O29)</f>
        <v>0</v>
      </c>
      <c r="P27" s="97">
        <f>SUM(P28:P29)</f>
        <v>0</v>
      </c>
      <c r="Q27" s="97">
        <f>SUM(Q28:Q29)</f>
        <v>0</v>
      </c>
      <c r="R27" s="97">
        <f>SUM(R28:R29)</f>
        <v>0</v>
      </c>
      <c r="S27" s="97"/>
      <c r="T27" s="97">
        <f>SUM(T28:T29)</f>
        <v>0</v>
      </c>
      <c r="U27" s="97">
        <f>SUM(U28:U29)</f>
        <v>0</v>
      </c>
      <c r="V27" s="97">
        <f>SUM(V28:V29)</f>
        <v>0</v>
      </c>
      <c r="W27" s="97"/>
      <c r="X27" s="97"/>
      <c r="Y27" s="97"/>
      <c r="Z27" s="98" t="str">
        <f t="shared" si="1"/>
        <v> </v>
      </c>
      <c r="AA27" s="99">
        <f t="shared" si="3"/>
      </c>
      <c r="AB27" s="100">
        <f t="shared" si="2"/>
      </c>
    </row>
    <row r="28" spans="1:28" ht="19.5" customHeight="1" thickBot="1">
      <c r="A28" s="35" t="s">
        <v>10</v>
      </c>
      <c r="B28" s="1"/>
      <c r="C28" s="130" t="s">
        <v>37</v>
      </c>
      <c r="D28" s="130"/>
      <c r="E28" s="130"/>
      <c r="F28" s="130"/>
      <c r="G28" s="130"/>
      <c r="H28" s="130"/>
      <c r="I28" s="130"/>
      <c r="J28" s="130"/>
      <c r="K28" s="33">
        <f t="shared" si="6"/>
        <v>0</v>
      </c>
      <c r="L28" s="34"/>
      <c r="M28" s="72" t="str">
        <f t="shared" si="0"/>
        <v> </v>
      </c>
      <c r="N28" s="34"/>
      <c r="O28" s="34">
        <f>Details!O715</f>
        <v>0</v>
      </c>
      <c r="P28" s="34">
        <f>Details!P715</f>
        <v>0</v>
      </c>
      <c r="Q28" s="34">
        <f>Details!Q715</f>
        <v>0</v>
      </c>
      <c r="R28" s="34">
        <f>Details!R715</f>
        <v>0</v>
      </c>
      <c r="S28" s="34"/>
      <c r="T28" s="34">
        <f>Details!T715</f>
        <v>0</v>
      </c>
      <c r="U28" s="34">
        <f>Details!V715</f>
        <v>0</v>
      </c>
      <c r="V28" s="34">
        <f>Details!T715</f>
        <v>0</v>
      </c>
      <c r="W28" s="34"/>
      <c r="X28" s="34"/>
      <c r="Y28" s="34"/>
      <c r="Z28" s="72" t="str">
        <f t="shared" si="1"/>
        <v> </v>
      </c>
      <c r="AA28" s="82">
        <f t="shared" si="3"/>
      </c>
      <c r="AB28" s="93">
        <f t="shared" si="2"/>
      </c>
    </row>
    <row r="29" spans="1:28" ht="19.5" customHeight="1" thickBot="1">
      <c r="A29" s="35" t="s">
        <v>13</v>
      </c>
      <c r="B29" s="1"/>
      <c r="C29" s="130" t="s">
        <v>38</v>
      </c>
      <c r="D29" s="130"/>
      <c r="E29" s="130"/>
      <c r="F29" s="130"/>
      <c r="G29" s="130"/>
      <c r="H29" s="130"/>
      <c r="I29" s="130"/>
      <c r="J29" s="130"/>
      <c r="K29" s="33">
        <f t="shared" si="6"/>
        <v>0</v>
      </c>
      <c r="L29" s="34"/>
      <c r="M29" s="72" t="str">
        <f t="shared" si="0"/>
        <v> </v>
      </c>
      <c r="N29" s="34"/>
      <c r="O29" s="34">
        <f>Details!O733</f>
        <v>0</v>
      </c>
      <c r="P29" s="34">
        <f>Details!P733</f>
        <v>0</v>
      </c>
      <c r="Q29" s="34">
        <f>Details!Q733</f>
        <v>0</v>
      </c>
      <c r="R29" s="34">
        <f>Details!R733</f>
        <v>0</v>
      </c>
      <c r="S29" s="34"/>
      <c r="T29" s="34">
        <f>Details!T733</f>
        <v>0</v>
      </c>
      <c r="U29" s="34">
        <f>Details!V733</f>
        <v>0</v>
      </c>
      <c r="V29" s="34">
        <f>Details!T733</f>
        <v>0</v>
      </c>
      <c r="W29" s="34"/>
      <c r="X29" s="34"/>
      <c r="Y29" s="34"/>
      <c r="Z29" s="72" t="str">
        <f t="shared" si="1"/>
        <v> </v>
      </c>
      <c r="AA29" s="82">
        <f t="shared" si="3"/>
      </c>
      <c r="AB29" s="93">
        <f t="shared" si="2"/>
      </c>
    </row>
    <row r="30" spans="1:28" ht="19.5" customHeight="1" thickBot="1">
      <c r="A30" s="20" t="s">
        <v>39</v>
      </c>
      <c r="B30" s="1"/>
      <c r="C30" s="124" t="s">
        <v>40</v>
      </c>
      <c r="D30" s="124"/>
      <c r="E30" s="124"/>
      <c r="F30" s="124"/>
      <c r="G30" s="124"/>
      <c r="H30" s="124"/>
      <c r="I30" s="124"/>
      <c r="J30" s="124"/>
      <c r="K30" s="33">
        <f t="shared" si="6"/>
        <v>0</v>
      </c>
      <c r="L30" s="97"/>
      <c r="M30" s="98" t="str">
        <f t="shared" si="0"/>
        <v> </v>
      </c>
      <c r="N30" s="97"/>
      <c r="O30" s="97">
        <f>Details!O746</f>
        <v>0</v>
      </c>
      <c r="P30" s="97">
        <f>Details!P746</f>
        <v>0</v>
      </c>
      <c r="Q30" s="97">
        <f>Details!Q746</f>
        <v>0</v>
      </c>
      <c r="R30" s="97">
        <f>Details!R746</f>
        <v>0</v>
      </c>
      <c r="S30" s="97"/>
      <c r="T30" s="97">
        <f>Details!T746</f>
        <v>0</v>
      </c>
      <c r="U30" s="97">
        <f>Details!V746</f>
        <v>0</v>
      </c>
      <c r="V30" s="97">
        <f>Details!T746</f>
        <v>0</v>
      </c>
      <c r="W30" s="97"/>
      <c r="X30" s="97"/>
      <c r="Y30" s="97"/>
      <c r="Z30" s="98" t="str">
        <f t="shared" si="1"/>
        <v> </v>
      </c>
      <c r="AA30" s="99">
        <f t="shared" si="3"/>
      </c>
      <c r="AB30" s="100">
        <f t="shared" si="2"/>
      </c>
    </row>
    <row r="31" spans="1:28" ht="19.5" customHeight="1" thickBot="1">
      <c r="A31" s="20" t="s">
        <v>41</v>
      </c>
      <c r="B31" s="1"/>
      <c r="C31" s="124" t="s">
        <v>42</v>
      </c>
      <c r="D31" s="124"/>
      <c r="E31" s="124"/>
      <c r="F31" s="124"/>
      <c r="G31" s="124"/>
      <c r="H31" s="124"/>
      <c r="I31" s="124"/>
      <c r="J31" s="124"/>
      <c r="K31" s="33">
        <f t="shared" si="6"/>
        <v>0</v>
      </c>
      <c r="L31" s="97"/>
      <c r="M31" s="98" t="str">
        <f t="shared" si="0"/>
        <v> </v>
      </c>
      <c r="N31" s="97"/>
      <c r="O31" s="97">
        <f>Details!O759</f>
        <v>0</v>
      </c>
      <c r="P31" s="97">
        <f>Details!P759</f>
        <v>0</v>
      </c>
      <c r="Q31" s="97">
        <f>Details!Q759</f>
        <v>0</v>
      </c>
      <c r="R31" s="97">
        <f>Details!R759</f>
        <v>0</v>
      </c>
      <c r="S31" s="97"/>
      <c r="T31" s="97">
        <f>Details!T759</f>
        <v>0</v>
      </c>
      <c r="U31" s="97">
        <f>Details!V759</f>
        <v>0</v>
      </c>
      <c r="V31" s="97">
        <f>Details!T759</f>
        <v>0</v>
      </c>
      <c r="W31" s="97"/>
      <c r="X31" s="97"/>
      <c r="Y31" s="97"/>
      <c r="Z31" s="98" t="str">
        <f t="shared" si="1"/>
        <v> </v>
      </c>
      <c r="AA31" s="99">
        <f t="shared" si="3"/>
      </c>
      <c r="AB31" s="100">
        <f t="shared" si="2"/>
      </c>
    </row>
    <row r="32" spans="1:28" ht="19.5" customHeight="1" thickBot="1">
      <c r="A32" s="20" t="s">
        <v>43</v>
      </c>
      <c r="B32" s="1"/>
      <c r="C32" s="124" t="s">
        <v>44</v>
      </c>
      <c r="D32" s="124"/>
      <c r="E32" s="124"/>
      <c r="F32" s="124"/>
      <c r="G32" s="124"/>
      <c r="H32" s="124"/>
      <c r="I32" s="124"/>
      <c r="J32" s="124"/>
      <c r="K32" s="33">
        <f t="shared" si="6"/>
        <v>0</v>
      </c>
      <c r="L32" s="97"/>
      <c r="M32" s="98" t="str">
        <f t="shared" si="0"/>
        <v> </v>
      </c>
      <c r="N32" s="97"/>
      <c r="O32" s="97">
        <f>Details!O777</f>
        <v>0</v>
      </c>
      <c r="P32" s="97">
        <f>Details!P777</f>
        <v>0</v>
      </c>
      <c r="Q32" s="97">
        <f>Details!Q777</f>
        <v>0</v>
      </c>
      <c r="R32" s="97">
        <f>Details!R777</f>
        <v>0</v>
      </c>
      <c r="S32" s="97"/>
      <c r="T32" s="97">
        <f>Details!T777</f>
        <v>0</v>
      </c>
      <c r="U32" s="97">
        <f>Details!V777</f>
        <v>0</v>
      </c>
      <c r="V32" s="97">
        <f>Details!T777</f>
        <v>0</v>
      </c>
      <c r="W32" s="97"/>
      <c r="X32" s="97"/>
      <c r="Y32" s="97"/>
      <c r="Z32" s="98" t="str">
        <f t="shared" si="1"/>
        <v> </v>
      </c>
      <c r="AA32" s="99">
        <f t="shared" si="3"/>
      </c>
      <c r="AB32" s="100">
        <f t="shared" si="2"/>
      </c>
    </row>
    <row r="33" spans="1:28" ht="19.5" customHeight="1" thickBot="1">
      <c r="A33" s="20" t="s">
        <v>45</v>
      </c>
      <c r="B33" s="1"/>
      <c r="C33" s="124" t="s">
        <v>46</v>
      </c>
      <c r="D33" s="124"/>
      <c r="E33" s="124"/>
      <c r="F33" s="124"/>
      <c r="G33" s="124"/>
      <c r="H33" s="124"/>
      <c r="I33" s="124"/>
      <c r="J33" s="124"/>
      <c r="K33" s="33">
        <f t="shared" si="6"/>
        <v>0</v>
      </c>
      <c r="L33" s="97"/>
      <c r="M33" s="98" t="str">
        <f t="shared" si="0"/>
        <v> </v>
      </c>
      <c r="N33" s="97"/>
      <c r="O33" s="97">
        <f>Details!O800</f>
        <v>0</v>
      </c>
      <c r="P33" s="97">
        <f>Details!P800</f>
        <v>0</v>
      </c>
      <c r="Q33" s="97">
        <f>Details!Q800</f>
        <v>0</v>
      </c>
      <c r="R33" s="97">
        <f>Details!R800</f>
        <v>0</v>
      </c>
      <c r="S33" s="97"/>
      <c r="T33" s="97">
        <f>Details!T800</f>
        <v>0</v>
      </c>
      <c r="U33" s="97">
        <f>Details!V800</f>
        <v>0</v>
      </c>
      <c r="V33" s="97">
        <f>Details!T800</f>
        <v>0</v>
      </c>
      <c r="W33" s="97"/>
      <c r="X33" s="97"/>
      <c r="Y33" s="97"/>
      <c r="Z33" s="98" t="str">
        <f t="shared" si="1"/>
        <v> </v>
      </c>
      <c r="AA33" s="99">
        <f t="shared" si="3"/>
      </c>
      <c r="AB33" s="100">
        <f t="shared" si="2"/>
      </c>
    </row>
    <row r="34" spans="1:28" ht="19.5" customHeight="1" thickBot="1">
      <c r="A34" s="20" t="s">
        <v>47</v>
      </c>
      <c r="B34" s="1"/>
      <c r="C34" s="124" t="s">
        <v>48</v>
      </c>
      <c r="D34" s="124"/>
      <c r="E34" s="124"/>
      <c r="F34" s="124"/>
      <c r="G34" s="124"/>
      <c r="H34" s="124"/>
      <c r="I34" s="124"/>
      <c r="J34" s="124"/>
      <c r="K34" s="33">
        <f t="shared" si="6"/>
        <v>0</v>
      </c>
      <c r="L34" s="101"/>
      <c r="M34" s="102" t="str">
        <f t="shared" si="0"/>
        <v> </v>
      </c>
      <c r="N34" s="101"/>
      <c r="O34" s="101">
        <f>Details!O807</f>
        <v>0</v>
      </c>
      <c r="P34" s="101">
        <f>Details!P807</f>
        <v>0</v>
      </c>
      <c r="Q34" s="101">
        <f>Details!Q807</f>
        <v>0</v>
      </c>
      <c r="R34" s="101">
        <f>Details!R807</f>
        <v>0</v>
      </c>
      <c r="S34" s="101"/>
      <c r="T34" s="101">
        <f>Details!T807</f>
        <v>0</v>
      </c>
      <c r="U34" s="101">
        <f>Details!V807</f>
        <v>0</v>
      </c>
      <c r="V34" s="101">
        <f>Details!T807</f>
        <v>0</v>
      </c>
      <c r="W34" s="101"/>
      <c r="X34" s="101"/>
      <c r="Y34" s="101"/>
      <c r="Z34" s="98" t="str">
        <f t="shared" si="1"/>
        <v> </v>
      </c>
      <c r="AA34" s="99">
        <f t="shared" si="3"/>
      </c>
      <c r="AB34" s="100">
        <f t="shared" si="2"/>
      </c>
    </row>
    <row r="35" spans="11:28" ht="19.5" customHeight="1" thickBot="1">
      <c r="K35" s="96"/>
      <c r="L35" s="97"/>
      <c r="M35" s="98" t="str">
        <f t="shared" si="0"/>
        <v> 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 t="str">
        <f t="shared" si="1"/>
        <v> </v>
      </c>
      <c r="AA35" s="99">
        <f t="shared" si="3"/>
      </c>
      <c r="AB35" s="100">
        <f t="shared" si="2"/>
      </c>
    </row>
    <row r="44" spans="3:28" ht="51">
      <c r="C44" s="127"/>
      <c r="D44" s="127"/>
      <c r="E44" s="127"/>
      <c r="F44" s="127"/>
      <c r="G44" s="127"/>
      <c r="H44" s="127"/>
      <c r="I44" s="127"/>
      <c r="J44" s="127"/>
      <c r="K44" s="2" t="s">
        <v>723</v>
      </c>
      <c r="L44" s="2" t="s">
        <v>724</v>
      </c>
      <c r="M44" s="2" t="s">
        <v>722</v>
      </c>
      <c r="N44" s="2"/>
      <c r="O44" s="2" t="s">
        <v>717</v>
      </c>
      <c r="P44" s="2" t="s">
        <v>718</v>
      </c>
      <c r="Q44" s="2" t="s">
        <v>719</v>
      </c>
      <c r="R44" s="2" t="s">
        <v>730</v>
      </c>
      <c r="S44" s="4"/>
      <c r="T44" s="2" t="s">
        <v>730</v>
      </c>
      <c r="U44" s="2" t="s">
        <v>730</v>
      </c>
      <c r="V44" s="2" t="s">
        <v>730</v>
      </c>
      <c r="W44" s="4"/>
      <c r="X44" s="4" t="s">
        <v>720</v>
      </c>
      <c r="Y44" s="4" t="s">
        <v>721</v>
      </c>
      <c r="Z44" s="2" t="s">
        <v>722</v>
      </c>
      <c r="AA44" s="4" t="s">
        <v>732</v>
      </c>
      <c r="AB44" s="4" t="s">
        <v>733</v>
      </c>
    </row>
    <row r="45" spans="3:28" ht="13.5" thickBot="1">
      <c r="C45" s="32"/>
      <c r="D45" s="32"/>
      <c r="E45" s="32"/>
      <c r="F45" s="32"/>
      <c r="G45" s="32"/>
      <c r="H45" s="32"/>
      <c r="I45" s="32"/>
      <c r="J45" s="32"/>
      <c r="K45" s="3" t="s">
        <v>702</v>
      </c>
      <c r="L45" s="3" t="s">
        <v>702</v>
      </c>
      <c r="M45" s="3" t="s">
        <v>731</v>
      </c>
      <c r="N45" s="3"/>
      <c r="O45" s="3" t="s">
        <v>702</v>
      </c>
      <c r="P45" s="3" t="s">
        <v>702</v>
      </c>
      <c r="Q45" s="3" t="s">
        <v>702</v>
      </c>
      <c r="R45" s="3" t="s">
        <v>702</v>
      </c>
      <c r="S45" s="3"/>
      <c r="T45" s="3" t="s">
        <v>702</v>
      </c>
      <c r="U45" s="3" t="s">
        <v>702</v>
      </c>
      <c r="V45" s="3" t="s">
        <v>702</v>
      </c>
      <c r="W45" s="3"/>
      <c r="X45" s="3" t="s">
        <v>702</v>
      </c>
      <c r="Y45" s="3" t="s">
        <v>702</v>
      </c>
      <c r="Z45" s="3" t="s">
        <v>731</v>
      </c>
      <c r="AA45" s="3" t="s">
        <v>731</v>
      </c>
      <c r="AB45" s="3" t="s">
        <v>731</v>
      </c>
    </row>
    <row r="46" spans="1:28" ht="19.5" customHeight="1" thickBot="1">
      <c r="A46" s="20" t="s">
        <v>49</v>
      </c>
      <c r="B46" s="1"/>
      <c r="C46" s="128" t="s">
        <v>50</v>
      </c>
      <c r="D46" s="128"/>
      <c r="E46" s="128"/>
      <c r="F46" s="128"/>
      <c r="G46" s="128"/>
      <c r="H46" s="128"/>
      <c r="I46" s="128"/>
      <c r="J46" s="128"/>
      <c r="K46" s="96">
        <f>SUM(K8:K33)-K34</f>
        <v>0</v>
      </c>
      <c r="L46" s="96">
        <f>SUM(L8:L33)-L34</f>
        <v>0</v>
      </c>
      <c r="M46" s="98" t="str">
        <f>IF(ISERROR(L46/K46)," ",L46/K46)</f>
        <v> </v>
      </c>
      <c r="N46" s="103"/>
      <c r="O46" s="96">
        <f>SUM(O8:O33)-O34</f>
        <v>0</v>
      </c>
      <c r="P46" s="96">
        <f>SUM(P8:P33)-P34</f>
        <v>0</v>
      </c>
      <c r="Q46" s="96">
        <f>SUM(Q8:Q33)-Q34</f>
        <v>0</v>
      </c>
      <c r="R46" s="96">
        <f>SUM(R8:R33)-R34</f>
        <v>0</v>
      </c>
      <c r="S46" s="103"/>
      <c r="T46" s="96">
        <f>SUM(T8:T33)-T34</f>
        <v>0</v>
      </c>
      <c r="U46" s="96">
        <f>SUM(U8:U33)-U34</f>
        <v>0</v>
      </c>
      <c r="V46" s="96">
        <f>SUM(V8:V33)-V34</f>
        <v>0</v>
      </c>
      <c r="W46" s="103"/>
      <c r="X46" s="97"/>
      <c r="Y46" s="97"/>
      <c r="Z46" s="98" t="str">
        <f aca="true" t="shared" si="7" ref="Z46:Z55">IF(ISERROR(Y46/X46)," ",Y46/X46)</f>
        <v> </v>
      </c>
      <c r="AA46" s="99">
        <f aca="true" t="shared" si="8" ref="AA46:AA55">IF(NOT(X46=""),IF(ISERROR(X46/K46-1)," ",X46/K46-1),"")</f>
      </c>
      <c r="AB46" s="100">
        <f aca="true" t="shared" si="9" ref="AB46:AB55">IF(NOT(Y46=""),IF(ISERROR(Y46/L46-1)," ",Y46/L46-1),"")</f>
      </c>
    </row>
    <row r="47" spans="1:28" ht="19.5" customHeight="1" thickBot="1">
      <c r="A47" s="20" t="s">
        <v>51</v>
      </c>
      <c r="B47" s="1"/>
      <c r="C47" s="124" t="s">
        <v>759</v>
      </c>
      <c r="D47" s="124"/>
      <c r="E47" s="124"/>
      <c r="F47" s="124"/>
      <c r="G47" s="124"/>
      <c r="H47" s="124"/>
      <c r="I47" s="124"/>
      <c r="J47" s="124"/>
      <c r="K47" s="96"/>
      <c r="L47" s="96"/>
      <c r="M47" s="98" t="str">
        <f aca="true" t="shared" si="10" ref="M47:M55">IF(ISERROR(L47/K47)," ",L47/K47)</f>
        <v> </v>
      </c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8" t="str">
        <f t="shared" si="7"/>
        <v> </v>
      </c>
      <c r="AA47" s="99">
        <f t="shared" si="8"/>
      </c>
      <c r="AB47" s="100">
        <f t="shared" si="9"/>
      </c>
    </row>
    <row r="48" spans="1:28" ht="19.5" customHeight="1" thickBot="1">
      <c r="A48" s="20" t="s">
        <v>52</v>
      </c>
      <c r="B48" s="1"/>
      <c r="C48" s="125" t="s">
        <v>758</v>
      </c>
      <c r="D48" s="126"/>
      <c r="E48" s="126"/>
      <c r="F48" s="126"/>
      <c r="G48" s="126"/>
      <c r="H48" s="126"/>
      <c r="I48" s="126"/>
      <c r="J48" s="126"/>
      <c r="K48" s="96"/>
      <c r="L48" s="96"/>
      <c r="M48" s="98" t="str">
        <f t="shared" si="10"/>
        <v> </v>
      </c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8" t="str">
        <f t="shared" si="7"/>
        <v> </v>
      </c>
      <c r="AA48" s="99">
        <f t="shared" si="8"/>
      </c>
      <c r="AB48" s="100">
        <f t="shared" si="9"/>
      </c>
    </row>
    <row r="49" spans="1:28" ht="19.5" customHeight="1" thickBot="1">
      <c r="A49" s="20" t="s">
        <v>53</v>
      </c>
      <c r="B49" s="1"/>
      <c r="C49" s="125" t="s">
        <v>735</v>
      </c>
      <c r="D49" s="126"/>
      <c r="E49" s="126"/>
      <c r="F49" s="126"/>
      <c r="G49" s="126"/>
      <c r="H49" s="126"/>
      <c r="I49" s="126"/>
      <c r="J49" s="126"/>
      <c r="K49" s="96"/>
      <c r="L49" s="96"/>
      <c r="M49" s="98" t="str">
        <f t="shared" si="10"/>
        <v> </v>
      </c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8" t="str">
        <f t="shared" si="7"/>
        <v> </v>
      </c>
      <c r="AA49" s="99">
        <f t="shared" si="8"/>
      </c>
      <c r="AB49" s="100">
        <f t="shared" si="9"/>
      </c>
    </row>
    <row r="50" spans="1:28" ht="19.5" customHeight="1" thickBot="1">
      <c r="A50" s="20" t="s">
        <v>54</v>
      </c>
      <c r="B50" s="1"/>
      <c r="C50" s="125" t="s">
        <v>55</v>
      </c>
      <c r="D50" s="126"/>
      <c r="E50" s="126"/>
      <c r="F50" s="126"/>
      <c r="G50" s="126"/>
      <c r="H50" s="126"/>
      <c r="I50" s="126"/>
      <c r="J50" s="126"/>
      <c r="K50" s="96"/>
      <c r="L50" s="96"/>
      <c r="M50" s="98" t="str">
        <f t="shared" si="10"/>
        <v> </v>
      </c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8" t="str">
        <f t="shared" si="7"/>
        <v> </v>
      </c>
      <c r="AA50" s="99">
        <f t="shared" si="8"/>
      </c>
      <c r="AB50" s="100">
        <f t="shared" si="9"/>
      </c>
    </row>
    <row r="51" spans="1:28" ht="19.5" customHeight="1" thickBot="1">
      <c r="A51" s="20" t="s">
        <v>56</v>
      </c>
      <c r="B51" s="1"/>
      <c r="C51" s="125" t="s">
        <v>57</v>
      </c>
      <c r="D51" s="126"/>
      <c r="E51" s="126"/>
      <c r="F51" s="126"/>
      <c r="G51" s="126"/>
      <c r="H51" s="126"/>
      <c r="I51" s="126"/>
      <c r="J51" s="126"/>
      <c r="K51" s="96"/>
      <c r="L51" s="96"/>
      <c r="M51" s="98" t="str">
        <f t="shared" si="10"/>
        <v> </v>
      </c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8" t="str">
        <f t="shared" si="7"/>
        <v> </v>
      </c>
      <c r="AA51" s="99">
        <f t="shared" si="8"/>
      </c>
      <c r="AB51" s="100">
        <f t="shared" si="9"/>
      </c>
    </row>
    <row r="52" spans="1:28" ht="19.5" customHeight="1" thickBot="1">
      <c r="A52" s="20" t="s">
        <v>58</v>
      </c>
      <c r="B52" s="1"/>
      <c r="C52" s="125" t="s">
        <v>59</v>
      </c>
      <c r="D52" s="126"/>
      <c r="E52" s="126"/>
      <c r="F52" s="126"/>
      <c r="G52" s="126"/>
      <c r="H52" s="126"/>
      <c r="I52" s="126"/>
      <c r="J52" s="126"/>
      <c r="K52" s="96"/>
      <c r="L52" s="96"/>
      <c r="M52" s="98" t="str">
        <f t="shared" si="10"/>
        <v> </v>
      </c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8" t="str">
        <f t="shared" si="7"/>
        <v> </v>
      </c>
      <c r="AA52" s="99">
        <f t="shared" si="8"/>
      </c>
      <c r="AB52" s="100">
        <f t="shared" si="9"/>
      </c>
    </row>
    <row r="53" spans="1:28" ht="19.5" customHeight="1" thickBot="1">
      <c r="A53" s="20" t="s">
        <v>60</v>
      </c>
      <c r="B53" s="1"/>
      <c r="C53" s="125" t="s">
        <v>61</v>
      </c>
      <c r="D53" s="126"/>
      <c r="E53" s="126"/>
      <c r="F53" s="126"/>
      <c r="G53" s="126"/>
      <c r="H53" s="126"/>
      <c r="I53" s="126"/>
      <c r="J53" s="126"/>
      <c r="K53" s="96"/>
      <c r="L53" s="96"/>
      <c r="M53" s="102" t="str">
        <f t="shared" si="10"/>
        <v> </v>
      </c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8" t="str">
        <f t="shared" si="7"/>
        <v> </v>
      </c>
      <c r="AA53" s="99">
        <f t="shared" si="8"/>
      </c>
      <c r="AB53" s="100">
        <f t="shared" si="9"/>
      </c>
    </row>
    <row r="54" spans="1:28" ht="19.5" customHeight="1" thickBot="1">
      <c r="A54" s="20" t="s">
        <v>4</v>
      </c>
      <c r="B54" s="1"/>
      <c r="C54" s="125"/>
      <c r="D54" s="126"/>
      <c r="E54" s="126"/>
      <c r="F54" s="126"/>
      <c r="G54" s="126"/>
      <c r="H54" s="126"/>
      <c r="I54" s="126"/>
      <c r="J54" s="126"/>
      <c r="K54" s="96"/>
      <c r="L54" s="97"/>
      <c r="M54" s="102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7"/>
      <c r="Y54" s="97"/>
      <c r="Z54" s="98"/>
      <c r="AA54" s="99"/>
      <c r="AB54" s="100"/>
    </row>
    <row r="55" spans="11:28" ht="19.5" customHeight="1" thickBot="1">
      <c r="K55" s="96"/>
      <c r="L55" s="97"/>
      <c r="M55" s="98" t="str">
        <f t="shared" si="10"/>
        <v> </v>
      </c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7"/>
      <c r="Y55" s="97"/>
      <c r="Z55" s="98" t="str">
        <f t="shared" si="7"/>
        <v> </v>
      </c>
      <c r="AA55" s="99">
        <f t="shared" si="8"/>
      </c>
      <c r="AB55" s="100">
        <f t="shared" si="9"/>
      </c>
    </row>
    <row r="59" spans="1:23" ht="13.5" thickBot="1">
      <c r="A59" s="129" t="s">
        <v>62</v>
      </c>
      <c r="B59" s="129"/>
      <c r="C59" s="129"/>
      <c r="D59" s="129"/>
      <c r="E59" s="129"/>
      <c r="F59" s="129"/>
      <c r="H59" s="29"/>
      <c r="I59" s="29"/>
      <c r="J59" s="29"/>
      <c r="K59" s="29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6" spans="1:28" ht="13.5" thickBo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1:11" ht="12.75">
      <c r="A67" s="5" t="s">
        <v>63</v>
      </c>
      <c r="F67" s="5" t="s">
        <v>64</v>
      </c>
      <c r="K67" s="5" t="s">
        <v>65</v>
      </c>
    </row>
  </sheetData>
  <sheetProtection/>
  <mergeCells count="44">
    <mergeCell ref="A4:D4"/>
    <mergeCell ref="C6:E6"/>
    <mergeCell ref="F6:J6"/>
    <mergeCell ref="X2:AB2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44:E44"/>
    <mergeCell ref="F44:J44"/>
    <mergeCell ref="C46:J46"/>
    <mergeCell ref="C53:J53"/>
    <mergeCell ref="A59:F59"/>
    <mergeCell ref="C48:J48"/>
    <mergeCell ref="C54:J54"/>
    <mergeCell ref="A66:AB66"/>
    <mergeCell ref="C47:J47"/>
    <mergeCell ref="C49:J49"/>
    <mergeCell ref="C50:J50"/>
    <mergeCell ref="C51:J51"/>
    <mergeCell ref="C52:J5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1" r:id="rId1"/>
  <headerFooter alignWithMargins="0">
    <oddFooter>&amp;LStand: März 2010&amp;R&amp;P</oddFooter>
  </headerFooter>
  <rowBreaks count="1" manualBreakCount="1">
    <brk id="35" max="22" man="1"/>
  </rowBreaks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55"/>
  <sheetViews>
    <sheetView view="pageBreakPreview" zoomScale="85" zoomScaleSheetLayoutView="85" workbookViewId="0" topLeftCell="A1">
      <selection activeCell="T5" sqref="T5"/>
    </sheetView>
  </sheetViews>
  <sheetFormatPr defaultColWidth="11.421875" defaultRowHeight="12.75"/>
  <cols>
    <col min="1" max="1" width="4.8515625" style="5" customWidth="1"/>
    <col min="2" max="3" width="5.8515625" style="5" customWidth="1"/>
    <col min="4" max="4" width="10.28125" style="5" customWidth="1"/>
    <col min="5" max="5" width="7.28125" style="5" customWidth="1"/>
    <col min="6" max="6" width="4.8515625" style="5" customWidth="1"/>
    <col min="7" max="7" width="5.28125" style="5" customWidth="1"/>
    <col min="8" max="8" width="4.8515625" style="5" customWidth="1"/>
    <col min="9" max="9" width="9.7109375" style="5" customWidth="1"/>
    <col min="10" max="10" width="9.00390625" style="5" customWidth="1"/>
    <col min="11" max="13" width="9.8515625" style="5" customWidth="1"/>
    <col min="14" max="14" width="1.7109375" style="5" customWidth="1"/>
    <col min="15" max="18" width="9.8515625" style="5" customWidth="1"/>
    <col min="19" max="19" width="1.7109375" style="5" customWidth="1"/>
    <col min="20" max="22" width="9.8515625" style="5" customWidth="1"/>
    <col min="23" max="23" width="1.7109375" style="5" customWidth="1"/>
    <col min="24" max="28" width="9.8515625" style="5" customWidth="1"/>
    <col min="29" max="16384" width="11.421875" style="5" customWidth="1"/>
  </cols>
  <sheetData>
    <row r="2" spans="11:28" ht="12.75">
      <c r="K2" s="77" t="s">
        <v>728</v>
      </c>
      <c r="L2" s="75"/>
      <c r="M2" s="75"/>
      <c r="O2" s="77" t="s">
        <v>727</v>
      </c>
      <c r="P2" s="75"/>
      <c r="Q2" s="75"/>
      <c r="R2" s="75"/>
      <c r="T2" s="75"/>
      <c r="U2" s="75"/>
      <c r="V2" s="75"/>
      <c r="X2" s="132" t="s">
        <v>734</v>
      </c>
      <c r="Y2" s="132"/>
      <c r="Z2" s="132"/>
      <c r="AA2" s="132"/>
      <c r="AB2" s="132"/>
    </row>
    <row r="3" spans="11:28" s="76" customFormat="1" ht="12.75">
      <c r="K3" s="78"/>
      <c r="O3" s="80" t="s">
        <v>725</v>
      </c>
      <c r="X3" s="79"/>
      <c r="Y3" s="79"/>
      <c r="Z3" s="79"/>
      <c r="AA3" s="79"/>
      <c r="AB3" s="79"/>
    </row>
    <row r="4" ht="12.75">
      <c r="O4" s="81" t="s">
        <v>726</v>
      </c>
    </row>
    <row r="5" spans="3:28" ht="51">
      <c r="C5" s="127" t="s">
        <v>2</v>
      </c>
      <c r="D5" s="127"/>
      <c r="E5" s="127"/>
      <c r="F5" s="127" t="s">
        <v>3</v>
      </c>
      <c r="G5" s="127"/>
      <c r="H5" s="127"/>
      <c r="I5" s="127"/>
      <c r="J5" s="182"/>
      <c r="K5" s="2" t="s">
        <v>723</v>
      </c>
      <c r="L5" s="2" t="s">
        <v>724</v>
      </c>
      <c r="M5" s="2" t="s">
        <v>722</v>
      </c>
      <c r="N5" s="2"/>
      <c r="O5" s="2" t="s">
        <v>717</v>
      </c>
      <c r="P5" s="2" t="s">
        <v>718</v>
      </c>
      <c r="Q5" s="2" t="s">
        <v>719</v>
      </c>
      <c r="R5" s="2" t="s">
        <v>730</v>
      </c>
      <c r="S5" s="4"/>
      <c r="T5" s="2" t="s">
        <v>762</v>
      </c>
      <c r="U5" s="4" t="s">
        <v>761</v>
      </c>
      <c r="V5" s="4" t="s">
        <v>760</v>
      </c>
      <c r="W5" s="4"/>
      <c r="X5" s="4" t="s">
        <v>720</v>
      </c>
      <c r="Y5" s="4" t="s">
        <v>721</v>
      </c>
      <c r="Z5" s="2" t="s">
        <v>722</v>
      </c>
      <c r="AA5" s="4" t="s">
        <v>732</v>
      </c>
      <c r="AB5" s="2" t="s">
        <v>733</v>
      </c>
    </row>
    <row r="6" spans="3:28" ht="13.5" thickBot="1">
      <c r="C6" s="32"/>
      <c r="D6" s="32"/>
      <c r="E6" s="32"/>
      <c r="F6" s="32"/>
      <c r="G6" s="32"/>
      <c r="H6" s="32"/>
      <c r="I6" s="32"/>
      <c r="J6" s="32"/>
      <c r="K6" s="3" t="s">
        <v>702</v>
      </c>
      <c r="L6" s="3" t="s">
        <v>702</v>
      </c>
      <c r="M6" s="3" t="s">
        <v>731</v>
      </c>
      <c r="N6" s="3"/>
      <c r="O6" s="3" t="s">
        <v>702</v>
      </c>
      <c r="P6" s="3" t="s">
        <v>702</v>
      </c>
      <c r="Q6" s="3" t="s">
        <v>702</v>
      </c>
      <c r="R6" s="3" t="s">
        <v>702</v>
      </c>
      <c r="S6" s="3"/>
      <c r="T6" s="3" t="s">
        <v>702</v>
      </c>
      <c r="U6" s="3" t="s">
        <v>702</v>
      </c>
      <c r="V6" s="3" t="s">
        <v>702</v>
      </c>
      <c r="W6" s="3"/>
      <c r="X6" s="3" t="s">
        <v>702</v>
      </c>
      <c r="Y6" s="3" t="s">
        <v>702</v>
      </c>
      <c r="Z6" s="3" t="s">
        <v>731</v>
      </c>
      <c r="AA6" s="3" t="s">
        <v>731</v>
      </c>
      <c r="AB6" s="3" t="s">
        <v>731</v>
      </c>
    </row>
    <row r="7" spans="1:28" ht="19.5" customHeight="1">
      <c r="A7" s="13" t="s">
        <v>4</v>
      </c>
      <c r="B7" s="183" t="s">
        <v>5</v>
      </c>
      <c r="C7" s="183"/>
      <c r="D7" s="183"/>
      <c r="E7" s="183"/>
      <c r="F7" s="127"/>
      <c r="G7" s="127"/>
      <c r="H7" s="127"/>
      <c r="I7" s="127"/>
      <c r="J7" s="127"/>
      <c r="K7" s="19"/>
      <c r="L7" s="19"/>
      <c r="M7" s="83" t="str">
        <f aca="true" t="shared" si="0" ref="M7:M16">IF(ISERROR(L7/K7)," ",L7/K7)</f>
        <v> 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83" t="str">
        <f aca="true" t="shared" si="1" ref="Z7:Z16">IF(ISERROR(Y7/X7)," ",Y7/X7)</f>
        <v> </v>
      </c>
      <c r="AA7" s="85">
        <f aca="true" t="shared" si="2" ref="AA7:AA16">IF(NOT(X7=""),IF(ISERROR(X7/K7-1)," ",X7/K7-1),"")</f>
      </c>
      <c r="AB7" s="85">
        <f aca="true" t="shared" si="3" ref="AB7:AB16">IF(NOT(Y7=""),IF(ISERROR(Y7/L7-1)," ",Y7/L7-1),"")</f>
      </c>
    </row>
    <row r="8" spans="2:28" ht="19.5" customHeight="1" thickBot="1">
      <c r="B8" s="5" t="s">
        <v>66</v>
      </c>
      <c r="C8" s="149" t="s">
        <v>67</v>
      </c>
      <c r="D8" s="149"/>
      <c r="E8" s="149"/>
      <c r="F8" s="181"/>
      <c r="G8" s="181"/>
      <c r="H8" s="181"/>
      <c r="I8" s="181"/>
      <c r="J8" s="181"/>
      <c r="K8" s="36">
        <f aca="true" t="shared" si="4" ref="K8:K15">SUM(O8:R8)</f>
        <v>0</v>
      </c>
      <c r="L8" s="36"/>
      <c r="M8" s="84" t="str">
        <f t="shared" si="0"/>
        <v> 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84" t="str">
        <f t="shared" si="1"/>
        <v> </v>
      </c>
      <c r="AA8" s="86">
        <f t="shared" si="2"/>
      </c>
      <c r="AB8" s="86">
        <f t="shared" si="3"/>
      </c>
    </row>
    <row r="9" spans="2:28" ht="19.5" customHeight="1" thickBot="1">
      <c r="B9" s="5" t="s">
        <v>68</v>
      </c>
      <c r="C9" s="149" t="s">
        <v>69</v>
      </c>
      <c r="D9" s="149"/>
      <c r="E9" s="149"/>
      <c r="F9" s="174"/>
      <c r="G9" s="174"/>
      <c r="H9" s="174"/>
      <c r="I9" s="174"/>
      <c r="J9" s="174"/>
      <c r="K9" s="36">
        <f t="shared" si="4"/>
        <v>0</v>
      </c>
      <c r="L9" s="33"/>
      <c r="M9" s="72" t="str">
        <f t="shared" si="0"/>
        <v> 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72" t="str">
        <f t="shared" si="1"/>
        <v> </v>
      </c>
      <c r="AA9" s="82">
        <f t="shared" si="2"/>
      </c>
      <c r="AB9" s="93">
        <f t="shared" si="3"/>
      </c>
    </row>
    <row r="10" spans="2:28" ht="19.5" customHeight="1" thickBot="1">
      <c r="B10" s="5" t="s">
        <v>70</v>
      </c>
      <c r="C10" s="149" t="s">
        <v>71</v>
      </c>
      <c r="D10" s="149"/>
      <c r="E10" s="149"/>
      <c r="F10" s="174"/>
      <c r="G10" s="174"/>
      <c r="H10" s="174"/>
      <c r="I10" s="174"/>
      <c r="J10" s="174"/>
      <c r="K10" s="36">
        <f t="shared" si="4"/>
        <v>0</v>
      </c>
      <c r="L10" s="33"/>
      <c r="M10" s="72" t="str">
        <f t="shared" si="0"/>
        <v> 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72" t="str">
        <f t="shared" si="1"/>
        <v> </v>
      </c>
      <c r="AA10" s="82">
        <f t="shared" si="2"/>
      </c>
      <c r="AB10" s="93">
        <f t="shared" si="3"/>
      </c>
    </row>
    <row r="11" spans="2:28" ht="24.75" customHeight="1" thickBot="1">
      <c r="B11" s="5" t="s">
        <v>72</v>
      </c>
      <c r="C11" s="159" t="s">
        <v>100</v>
      </c>
      <c r="D11" s="159"/>
      <c r="E11" s="159"/>
      <c r="F11" s="174"/>
      <c r="G11" s="174"/>
      <c r="H11" s="174"/>
      <c r="I11" s="174"/>
      <c r="J11" s="174"/>
      <c r="K11" s="36">
        <f t="shared" si="4"/>
        <v>0</v>
      </c>
      <c r="L11" s="33"/>
      <c r="M11" s="72" t="str">
        <f t="shared" si="0"/>
        <v> 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72" t="str">
        <f t="shared" si="1"/>
        <v> </v>
      </c>
      <c r="AA11" s="82">
        <f t="shared" si="2"/>
      </c>
      <c r="AB11" s="93">
        <f t="shared" si="3"/>
      </c>
    </row>
    <row r="12" spans="2:28" ht="19.5" customHeight="1" thickBot="1">
      <c r="B12" s="5" t="s">
        <v>73</v>
      </c>
      <c r="C12" s="149" t="s">
        <v>74</v>
      </c>
      <c r="D12" s="149"/>
      <c r="E12" s="149"/>
      <c r="F12" s="174"/>
      <c r="G12" s="174"/>
      <c r="H12" s="174"/>
      <c r="I12" s="174"/>
      <c r="J12" s="174"/>
      <c r="K12" s="36">
        <f t="shared" si="4"/>
        <v>0</v>
      </c>
      <c r="L12" s="33"/>
      <c r="M12" s="72" t="str">
        <f t="shared" si="0"/>
        <v> 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72" t="str">
        <f t="shared" si="1"/>
        <v> </v>
      </c>
      <c r="AA12" s="82">
        <f t="shared" si="2"/>
      </c>
      <c r="AB12" s="93">
        <f t="shared" si="3"/>
      </c>
    </row>
    <row r="13" spans="2:28" ht="19.5" customHeight="1" thickBot="1">
      <c r="B13" s="5" t="s">
        <v>75</v>
      </c>
      <c r="C13" s="149" t="s">
        <v>76</v>
      </c>
      <c r="D13" s="149"/>
      <c r="E13" s="149"/>
      <c r="F13" s="174"/>
      <c r="G13" s="174"/>
      <c r="H13" s="174"/>
      <c r="I13" s="174"/>
      <c r="J13" s="174"/>
      <c r="K13" s="36">
        <f t="shared" si="4"/>
        <v>0</v>
      </c>
      <c r="L13" s="33"/>
      <c r="M13" s="72" t="str">
        <f t="shared" si="0"/>
        <v> 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72" t="str">
        <f t="shared" si="1"/>
        <v> </v>
      </c>
      <c r="AA13" s="82">
        <f t="shared" si="2"/>
      </c>
      <c r="AB13" s="93">
        <f t="shared" si="3"/>
      </c>
    </row>
    <row r="14" spans="2:28" ht="24.75" customHeight="1" thickBot="1">
      <c r="B14" s="5" t="s">
        <v>77</v>
      </c>
      <c r="C14" s="159" t="s">
        <v>78</v>
      </c>
      <c r="D14" s="159"/>
      <c r="E14" s="159"/>
      <c r="F14" s="174"/>
      <c r="G14" s="174"/>
      <c r="H14" s="174"/>
      <c r="I14" s="174"/>
      <c r="J14" s="174"/>
      <c r="K14" s="36">
        <f t="shared" si="4"/>
        <v>0</v>
      </c>
      <c r="L14" s="33"/>
      <c r="M14" s="72" t="str">
        <f t="shared" si="0"/>
        <v> 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72" t="str">
        <f t="shared" si="1"/>
        <v> </v>
      </c>
      <c r="AA14" s="82">
        <f t="shared" si="2"/>
      </c>
      <c r="AB14" s="93">
        <f t="shared" si="3"/>
      </c>
    </row>
    <row r="15" spans="2:28" ht="19.5" customHeight="1" thickBot="1">
      <c r="B15" s="5" t="s">
        <v>79</v>
      </c>
      <c r="C15" s="149" t="s">
        <v>80</v>
      </c>
      <c r="D15" s="149"/>
      <c r="E15" s="149"/>
      <c r="F15" s="174"/>
      <c r="G15" s="174"/>
      <c r="H15" s="174"/>
      <c r="I15" s="174"/>
      <c r="J15" s="174"/>
      <c r="K15" s="36">
        <f t="shared" si="4"/>
        <v>0</v>
      </c>
      <c r="L15" s="33"/>
      <c r="M15" s="72" t="str">
        <f t="shared" si="0"/>
        <v> 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72" t="str">
        <f t="shared" si="1"/>
        <v> </v>
      </c>
      <c r="AA15" s="82">
        <f t="shared" si="2"/>
      </c>
      <c r="AB15" s="93">
        <f t="shared" si="3"/>
      </c>
    </row>
    <row r="16" spans="3:28" ht="19.5" customHeight="1" thickBot="1">
      <c r="C16" s="6"/>
      <c r="D16" s="6"/>
      <c r="E16" s="6"/>
      <c r="F16" s="176" t="s">
        <v>4</v>
      </c>
      <c r="G16" s="179"/>
      <c r="H16" s="179"/>
      <c r="I16" s="179"/>
      <c r="J16" s="180"/>
      <c r="K16" s="33">
        <f>SUM(K8:K15)</f>
        <v>0</v>
      </c>
      <c r="L16" s="33"/>
      <c r="M16" s="72" t="str">
        <f t="shared" si="0"/>
        <v> 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72" t="str">
        <f t="shared" si="1"/>
        <v> </v>
      </c>
      <c r="AA16" s="82">
        <f t="shared" si="2"/>
      </c>
      <c r="AB16" s="93">
        <f t="shared" si="3"/>
      </c>
    </row>
    <row r="17" spans="1:28" ht="19.5" customHeight="1">
      <c r="A17" s="14" t="s">
        <v>6</v>
      </c>
      <c r="B17" s="143" t="s">
        <v>7</v>
      </c>
      <c r="C17" s="143"/>
      <c r="D17" s="143"/>
      <c r="E17" s="143"/>
      <c r="F17" s="143"/>
      <c r="G17" s="14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ht="24.75" customHeight="1" thickBot="1">
      <c r="B18" s="5" t="s">
        <v>81</v>
      </c>
      <c r="C18" s="148" t="s">
        <v>686</v>
      </c>
      <c r="D18" s="148"/>
      <c r="E18" s="148"/>
      <c r="F18" s="181"/>
      <c r="G18" s="181"/>
      <c r="H18" s="181"/>
      <c r="I18" s="181"/>
      <c r="J18" s="181"/>
      <c r="K18" s="36">
        <f aca="true" t="shared" si="5" ref="K18:K30">SUM(O18:R18)</f>
        <v>0</v>
      </c>
      <c r="L18" s="36">
        <v>1</v>
      </c>
      <c r="M18" s="73" t="str">
        <f aca="true" t="shared" si="6" ref="M18:M32">IF(ISERROR(L18/K18)," ",L18/K18)</f>
        <v> 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84" t="str">
        <f aca="true" t="shared" si="7" ref="Z18:Z32">IF(ISERROR(Y18/X18)," ",Y18/X18)</f>
        <v> </v>
      </c>
      <c r="AA18" s="85">
        <f aca="true" t="shared" si="8" ref="AA18:AA30">IF(NOT(X18=""),IF(ISERROR(X18/K18-1)," ",X18/K18-1),"")</f>
      </c>
      <c r="AB18" s="85">
        <f aca="true" t="shared" si="9" ref="AB18:AB30">IF(NOT(Y18=""),IF(ISERROR(Y18/L18-1)," ",Y18/L18-1),"")</f>
      </c>
    </row>
    <row r="19" spans="2:28" ht="19.5" customHeight="1" thickBot="1">
      <c r="B19" s="5" t="s">
        <v>82</v>
      </c>
      <c r="C19" s="171" t="s">
        <v>83</v>
      </c>
      <c r="D19" s="171"/>
      <c r="E19" s="171"/>
      <c r="F19" s="174"/>
      <c r="G19" s="174"/>
      <c r="H19" s="174"/>
      <c r="I19" s="174"/>
      <c r="J19" s="174"/>
      <c r="K19" s="36">
        <f t="shared" si="5"/>
        <v>0</v>
      </c>
      <c r="L19" s="33"/>
      <c r="M19" s="72" t="str">
        <f t="shared" si="6"/>
        <v> 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72" t="str">
        <f t="shared" si="7"/>
        <v> </v>
      </c>
      <c r="AA19" s="82">
        <f t="shared" si="8"/>
      </c>
      <c r="AB19" s="93">
        <f t="shared" si="9"/>
      </c>
    </row>
    <row r="20" spans="2:28" ht="24.75" customHeight="1" thickBot="1">
      <c r="B20" s="5" t="s">
        <v>84</v>
      </c>
      <c r="C20" s="148" t="s">
        <v>706</v>
      </c>
      <c r="D20" s="148"/>
      <c r="E20" s="148"/>
      <c r="F20" s="174"/>
      <c r="G20" s="174"/>
      <c r="H20" s="174"/>
      <c r="I20" s="174"/>
      <c r="J20" s="174"/>
      <c r="K20" s="36">
        <f t="shared" si="5"/>
        <v>0</v>
      </c>
      <c r="L20" s="33"/>
      <c r="M20" s="72" t="str">
        <f t="shared" si="6"/>
        <v> 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2" t="str">
        <f t="shared" si="7"/>
        <v> </v>
      </c>
      <c r="AA20" s="82">
        <f t="shared" si="8"/>
      </c>
      <c r="AB20" s="93">
        <f t="shared" si="9"/>
      </c>
    </row>
    <row r="21" spans="2:28" ht="24.75" customHeight="1" thickBot="1">
      <c r="B21" s="5" t="s">
        <v>85</v>
      </c>
      <c r="C21" s="148" t="s">
        <v>705</v>
      </c>
      <c r="D21" s="148"/>
      <c r="E21" s="148"/>
      <c r="F21" s="174"/>
      <c r="G21" s="174"/>
      <c r="H21" s="174"/>
      <c r="I21" s="174"/>
      <c r="J21" s="174"/>
      <c r="K21" s="36">
        <f t="shared" si="5"/>
        <v>0</v>
      </c>
      <c r="L21" s="33"/>
      <c r="M21" s="72" t="str">
        <f t="shared" si="6"/>
        <v> 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72" t="str">
        <f t="shared" si="7"/>
        <v> </v>
      </c>
      <c r="AA21" s="82">
        <f t="shared" si="8"/>
      </c>
      <c r="AB21" s="93">
        <f t="shared" si="9"/>
      </c>
    </row>
    <row r="22" spans="2:28" ht="19.5" customHeight="1" thickBot="1">
      <c r="B22" s="5" t="s">
        <v>86</v>
      </c>
      <c r="C22" s="171" t="s">
        <v>87</v>
      </c>
      <c r="D22" s="171"/>
      <c r="E22" s="171"/>
      <c r="F22" s="174"/>
      <c r="G22" s="174"/>
      <c r="H22" s="174"/>
      <c r="I22" s="174"/>
      <c r="J22" s="174"/>
      <c r="K22" s="36">
        <f t="shared" si="5"/>
        <v>0</v>
      </c>
      <c r="L22" s="33"/>
      <c r="M22" s="72" t="str">
        <f t="shared" si="6"/>
        <v> 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72" t="str">
        <f t="shared" si="7"/>
        <v> </v>
      </c>
      <c r="AA22" s="82">
        <f t="shared" si="8"/>
      </c>
      <c r="AB22" s="93">
        <f t="shared" si="9"/>
      </c>
    </row>
    <row r="23" spans="2:28" ht="19.5" customHeight="1" thickBot="1">
      <c r="B23" s="5" t="s">
        <v>88</v>
      </c>
      <c r="C23" s="171" t="s">
        <v>89</v>
      </c>
      <c r="D23" s="171"/>
      <c r="E23" s="171"/>
      <c r="F23" s="174"/>
      <c r="G23" s="174"/>
      <c r="H23" s="174"/>
      <c r="I23" s="174"/>
      <c r="J23" s="174"/>
      <c r="K23" s="36">
        <f t="shared" si="5"/>
        <v>0</v>
      </c>
      <c r="L23" s="33"/>
      <c r="M23" s="72" t="str">
        <f t="shared" si="6"/>
        <v> 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72" t="str">
        <f t="shared" si="7"/>
        <v> </v>
      </c>
      <c r="AA23" s="82">
        <f t="shared" si="8"/>
      </c>
      <c r="AB23" s="93">
        <f t="shared" si="9"/>
      </c>
    </row>
    <row r="24" spans="2:28" ht="19.5" customHeight="1" thickBot="1">
      <c r="B24" s="10" t="s">
        <v>90</v>
      </c>
      <c r="C24" s="171" t="s">
        <v>91</v>
      </c>
      <c r="D24" s="171"/>
      <c r="E24" s="171"/>
      <c r="F24" s="174"/>
      <c r="G24" s="174"/>
      <c r="H24" s="174"/>
      <c r="I24" s="174"/>
      <c r="J24" s="174"/>
      <c r="K24" s="36">
        <f t="shared" si="5"/>
        <v>0</v>
      </c>
      <c r="L24" s="33"/>
      <c r="M24" s="72" t="str">
        <f t="shared" si="6"/>
        <v> 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72" t="str">
        <f t="shared" si="7"/>
        <v> </v>
      </c>
      <c r="AA24" s="82">
        <f t="shared" si="8"/>
      </c>
      <c r="AB24" s="93">
        <f t="shared" si="9"/>
      </c>
    </row>
    <row r="25" spans="2:28" ht="19.5" customHeight="1" thickBot="1">
      <c r="B25" s="10" t="s">
        <v>92</v>
      </c>
      <c r="C25" s="171" t="s">
        <v>93</v>
      </c>
      <c r="D25" s="171"/>
      <c r="E25" s="171"/>
      <c r="F25" s="174"/>
      <c r="G25" s="174"/>
      <c r="H25" s="174"/>
      <c r="I25" s="174"/>
      <c r="J25" s="174"/>
      <c r="K25" s="36">
        <f t="shared" si="5"/>
        <v>0</v>
      </c>
      <c r="L25" s="33"/>
      <c r="M25" s="72" t="str">
        <f t="shared" si="6"/>
        <v> 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72" t="str">
        <f t="shared" si="7"/>
        <v> </v>
      </c>
      <c r="AA25" s="82">
        <f t="shared" si="8"/>
      </c>
      <c r="AB25" s="93">
        <f t="shared" si="9"/>
      </c>
    </row>
    <row r="26" spans="2:28" ht="24.75" customHeight="1" thickBot="1">
      <c r="B26" s="10" t="s">
        <v>94</v>
      </c>
      <c r="C26" s="148" t="s">
        <v>707</v>
      </c>
      <c r="D26" s="148"/>
      <c r="E26" s="148"/>
      <c r="F26" s="174"/>
      <c r="G26" s="174"/>
      <c r="H26" s="174"/>
      <c r="I26" s="174"/>
      <c r="J26" s="174"/>
      <c r="K26" s="36">
        <f t="shared" si="5"/>
        <v>0</v>
      </c>
      <c r="L26" s="33"/>
      <c r="M26" s="72" t="str">
        <f t="shared" si="6"/>
        <v> 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2" t="str">
        <f t="shared" si="7"/>
        <v> </v>
      </c>
      <c r="AA26" s="82">
        <f t="shared" si="8"/>
      </c>
      <c r="AB26" s="93">
        <f t="shared" si="9"/>
      </c>
    </row>
    <row r="27" spans="2:28" ht="24.75" customHeight="1" thickBot="1">
      <c r="B27" s="10" t="s">
        <v>95</v>
      </c>
      <c r="C27" s="148" t="s">
        <v>708</v>
      </c>
      <c r="D27" s="148"/>
      <c r="E27" s="148"/>
      <c r="F27" s="174"/>
      <c r="G27" s="174"/>
      <c r="H27" s="174"/>
      <c r="I27" s="174"/>
      <c r="J27" s="174"/>
      <c r="K27" s="36">
        <f t="shared" si="5"/>
        <v>0</v>
      </c>
      <c r="L27" s="33"/>
      <c r="M27" s="72" t="str">
        <f t="shared" si="6"/>
        <v> 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72" t="str">
        <f t="shared" si="7"/>
        <v> </v>
      </c>
      <c r="AA27" s="82">
        <f t="shared" si="8"/>
      </c>
      <c r="AB27" s="93">
        <f t="shared" si="9"/>
      </c>
    </row>
    <row r="28" spans="2:28" ht="24.75" customHeight="1" thickBot="1">
      <c r="B28" s="10" t="s">
        <v>96</v>
      </c>
      <c r="C28" s="148" t="s">
        <v>709</v>
      </c>
      <c r="D28" s="148"/>
      <c r="E28" s="148"/>
      <c r="F28" s="174"/>
      <c r="G28" s="174"/>
      <c r="H28" s="174"/>
      <c r="I28" s="174"/>
      <c r="J28" s="174"/>
      <c r="K28" s="36">
        <f t="shared" si="5"/>
        <v>0</v>
      </c>
      <c r="L28" s="33"/>
      <c r="M28" s="72" t="str">
        <f t="shared" si="6"/>
        <v> 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72" t="str">
        <f t="shared" si="7"/>
        <v> </v>
      </c>
      <c r="AA28" s="82">
        <f t="shared" si="8"/>
      </c>
      <c r="AB28" s="93">
        <f t="shared" si="9"/>
      </c>
    </row>
    <row r="29" spans="2:28" ht="19.5" customHeight="1" thickBot="1">
      <c r="B29" s="10" t="s">
        <v>97</v>
      </c>
      <c r="C29" s="171" t="s">
        <v>98</v>
      </c>
      <c r="D29" s="171"/>
      <c r="E29" s="171"/>
      <c r="F29" s="174"/>
      <c r="G29" s="174"/>
      <c r="H29" s="174"/>
      <c r="I29" s="174"/>
      <c r="J29" s="174"/>
      <c r="K29" s="36">
        <f t="shared" si="5"/>
        <v>0</v>
      </c>
      <c r="L29" s="33"/>
      <c r="M29" s="72" t="str">
        <f t="shared" si="6"/>
        <v> 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72" t="str">
        <f t="shared" si="7"/>
        <v> </v>
      </c>
      <c r="AA29" s="82">
        <f t="shared" si="8"/>
      </c>
      <c r="AB29" s="93">
        <f t="shared" si="9"/>
      </c>
    </row>
    <row r="30" spans="2:28" ht="24.75" customHeight="1" thickBot="1">
      <c r="B30" s="10" t="s">
        <v>99</v>
      </c>
      <c r="C30" s="148" t="s">
        <v>687</v>
      </c>
      <c r="D30" s="148"/>
      <c r="E30" s="148"/>
      <c r="F30" s="174"/>
      <c r="G30" s="174"/>
      <c r="H30" s="174"/>
      <c r="I30" s="174"/>
      <c r="J30" s="174"/>
      <c r="K30" s="36">
        <f t="shared" si="5"/>
        <v>0</v>
      </c>
      <c r="L30" s="33"/>
      <c r="M30" s="72" t="str">
        <f t="shared" si="6"/>
        <v> 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72" t="str">
        <f t="shared" si="7"/>
        <v> </v>
      </c>
      <c r="AA30" s="82">
        <f t="shared" si="8"/>
      </c>
      <c r="AB30" s="93">
        <f t="shared" si="9"/>
      </c>
    </row>
    <row r="31" spans="2:28" ht="24.75" customHeight="1" thickBot="1">
      <c r="B31" s="10"/>
      <c r="C31" s="8"/>
      <c r="D31" s="8"/>
      <c r="E31" s="8"/>
      <c r="F31" s="106"/>
      <c r="G31" s="108"/>
      <c r="H31" s="108"/>
      <c r="I31" s="108"/>
      <c r="J31" s="106" t="s">
        <v>6</v>
      </c>
      <c r="K31" s="36">
        <f>SUM(K18:K30)</f>
        <v>0</v>
      </c>
      <c r="L31" s="33"/>
      <c r="M31" s="72" t="str">
        <f t="shared" si="6"/>
        <v> 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72"/>
      <c r="AA31" s="82">
        <f>IF(NOT(X31=""),IF(ISERROR(X31/K31-1)," ",X31/K31-1),"")</f>
      </c>
      <c r="AB31" s="93"/>
    </row>
    <row r="32" spans="6:28" ht="19.5" customHeight="1" thickBot="1">
      <c r="F32" s="176" t="s">
        <v>101</v>
      </c>
      <c r="G32" s="176"/>
      <c r="H32" s="176"/>
      <c r="I32" s="176"/>
      <c r="J32" s="177"/>
      <c r="K32" s="33">
        <f>SUM(K16+SUM(K18:K30))</f>
        <v>0</v>
      </c>
      <c r="L32" s="33"/>
      <c r="M32" s="72" t="str">
        <f t="shared" si="6"/>
        <v> 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72" t="str">
        <f t="shared" si="7"/>
        <v> </v>
      </c>
      <c r="AA32" s="82">
        <f>IF(NOT(X32=""),IF(ISERROR(X32/K32-1)," ",X32/K32-1),"")</f>
      </c>
      <c r="AB32" s="93">
        <f>IF(NOT(Y32=""),IF(ISERROR(Y32/L32-1)," ",Y32/L32-1),"")</f>
      </c>
    </row>
    <row r="33" spans="3:28" ht="51">
      <c r="C33" s="142" t="s">
        <v>2</v>
      </c>
      <c r="D33" s="142"/>
      <c r="E33" s="142"/>
      <c r="F33" s="142" t="s">
        <v>3</v>
      </c>
      <c r="G33" s="142"/>
      <c r="H33" s="142"/>
      <c r="I33" s="142"/>
      <c r="J33" s="142"/>
      <c r="K33" s="2" t="s">
        <v>723</v>
      </c>
      <c r="L33" s="2" t="s">
        <v>724</v>
      </c>
      <c r="M33" s="2" t="s">
        <v>722</v>
      </c>
      <c r="N33" s="2"/>
      <c r="O33" s="2" t="s">
        <v>717</v>
      </c>
      <c r="P33" s="2" t="s">
        <v>718</v>
      </c>
      <c r="Q33" s="2" t="s">
        <v>719</v>
      </c>
      <c r="R33" s="2" t="s">
        <v>729</v>
      </c>
      <c r="S33" s="4"/>
      <c r="T33" s="2" t="s">
        <v>729</v>
      </c>
      <c r="U33" s="4"/>
      <c r="V33" s="4"/>
      <c r="W33" s="4"/>
      <c r="X33" s="4" t="s">
        <v>720</v>
      </c>
      <c r="Y33" s="4" t="s">
        <v>721</v>
      </c>
      <c r="Z33" s="2" t="s">
        <v>722</v>
      </c>
      <c r="AA33" s="4" t="s">
        <v>732</v>
      </c>
      <c r="AB33" s="2" t="s">
        <v>733</v>
      </c>
    </row>
    <row r="34" spans="3:28" ht="13.5" thickBot="1">
      <c r="C34" s="29"/>
      <c r="D34" s="29"/>
      <c r="E34" s="29"/>
      <c r="F34" s="29"/>
      <c r="G34" s="29"/>
      <c r="H34" s="29"/>
      <c r="I34" s="29"/>
      <c r="J34" s="29"/>
      <c r="K34" s="38" t="s">
        <v>702</v>
      </c>
      <c r="L34" s="38" t="s">
        <v>702</v>
      </c>
      <c r="M34" s="3" t="s">
        <v>731</v>
      </c>
      <c r="N34" s="38"/>
      <c r="O34" s="38" t="s">
        <v>702</v>
      </c>
      <c r="P34" s="38" t="s">
        <v>702</v>
      </c>
      <c r="Q34" s="38" t="s">
        <v>702</v>
      </c>
      <c r="R34" s="38" t="s">
        <v>702</v>
      </c>
      <c r="S34" s="38"/>
      <c r="T34" s="38" t="s">
        <v>702</v>
      </c>
      <c r="U34" s="38"/>
      <c r="V34" s="38"/>
      <c r="W34" s="38"/>
      <c r="X34" s="38" t="s">
        <v>702</v>
      </c>
      <c r="Y34" s="38" t="s">
        <v>702</v>
      </c>
      <c r="Z34" s="3" t="s">
        <v>731</v>
      </c>
      <c r="AA34" s="3" t="s">
        <v>731</v>
      </c>
      <c r="AB34" s="3" t="s">
        <v>731</v>
      </c>
    </row>
    <row r="35" spans="10:28" ht="19.5" customHeight="1" thickBot="1">
      <c r="J35" s="39" t="s">
        <v>101</v>
      </c>
      <c r="K35" s="33">
        <f>K32</f>
        <v>0</v>
      </c>
      <c r="L35" s="33"/>
      <c r="M35" s="72" t="str">
        <f aca="true" t="shared" si="10" ref="M35:M80">IF(ISERROR(L35/K35)," ",L35/K35)</f>
        <v> 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72" t="str">
        <f>IF(ISERROR(Y35/X35)," ",Y35/X35)</f>
        <v> </v>
      </c>
      <c r="AA35" s="82">
        <f>IF(NOT(X35=""),IF(ISERROR(X35/K35-1)," ",X35/K35-1),"")</f>
      </c>
      <c r="AB35" s="93">
        <f>IF(NOT(Y35=""),IF(ISERROR(Y35/L35-1)," ",Y35/L35-1),"")</f>
      </c>
    </row>
    <row r="36" spans="1:28" ht="19.5" customHeight="1">
      <c r="A36" s="12" t="s">
        <v>9</v>
      </c>
      <c r="B36" s="178" t="s">
        <v>8</v>
      </c>
      <c r="C36" s="178"/>
      <c r="D36" s="178"/>
      <c r="E36" s="1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9.5" customHeight="1" thickBot="1">
      <c r="A37" s="1"/>
      <c r="B37" s="20" t="s">
        <v>10</v>
      </c>
      <c r="C37" s="170" t="s">
        <v>11</v>
      </c>
      <c r="D37" s="170"/>
      <c r="E37" s="170"/>
      <c r="F37" s="142"/>
      <c r="G37" s="142"/>
      <c r="H37" s="142"/>
      <c r="I37" s="142"/>
      <c r="J37" s="142"/>
      <c r="K37" s="36"/>
      <c r="L37" s="19"/>
      <c r="M37" s="8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83" t="str">
        <f aca="true" t="shared" si="11" ref="Z37:Z80">IF(ISERROR(Y37/X37)," ",Y37/X37)</f>
        <v> </v>
      </c>
      <c r="AA37" s="85">
        <f aca="true" t="shared" si="12" ref="AA37:AA78">IF(NOT(X37=""),IF(ISERROR(X37/K37-1)," ",X37/K37-1),"")</f>
      </c>
      <c r="AB37" s="85">
        <f aca="true" t="shared" si="13" ref="AB37:AB78">IF(NOT(Y37=""),IF(ISERROR(Y37/L37-1)," ",Y37/L37-1),"")</f>
      </c>
    </row>
    <row r="38" spans="1:28" ht="19.5" customHeight="1" thickBot="1">
      <c r="A38" s="1"/>
      <c r="B38" s="35" t="s">
        <v>102</v>
      </c>
      <c r="C38" s="175" t="s">
        <v>63</v>
      </c>
      <c r="D38" s="175"/>
      <c r="E38" s="175"/>
      <c r="F38" s="174"/>
      <c r="G38" s="174"/>
      <c r="H38" s="174"/>
      <c r="I38" s="174"/>
      <c r="J38" s="174"/>
      <c r="K38" s="36">
        <f aca="true" t="shared" si="14" ref="K38:K43">SUM(O38:R38)</f>
        <v>0</v>
      </c>
      <c r="L38" s="33"/>
      <c r="M38" s="87" t="str">
        <f t="shared" si="10"/>
        <v> 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87" t="str">
        <f t="shared" si="11"/>
        <v> </v>
      </c>
      <c r="AA38" s="82">
        <f t="shared" si="12"/>
      </c>
      <c r="AB38" s="93">
        <f t="shared" si="13"/>
      </c>
    </row>
    <row r="39" spans="2:28" ht="19.5" customHeight="1" thickBot="1">
      <c r="B39" s="5" t="s">
        <v>103</v>
      </c>
      <c r="C39" s="173" t="s">
        <v>104</v>
      </c>
      <c r="D39" s="173"/>
      <c r="E39" s="173"/>
      <c r="F39" s="174"/>
      <c r="G39" s="174"/>
      <c r="H39" s="174"/>
      <c r="I39" s="174"/>
      <c r="J39" s="174"/>
      <c r="K39" s="36">
        <f t="shared" si="14"/>
        <v>0</v>
      </c>
      <c r="L39" s="33"/>
      <c r="M39" s="87" t="str">
        <f t="shared" si="10"/>
        <v> 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87" t="str">
        <f t="shared" si="11"/>
        <v> </v>
      </c>
      <c r="AA39" s="82">
        <f t="shared" si="12"/>
      </c>
      <c r="AB39" s="93">
        <f t="shared" si="13"/>
      </c>
    </row>
    <row r="40" spans="2:28" ht="19.5" customHeight="1" thickBot="1">
      <c r="B40" s="5" t="s">
        <v>105</v>
      </c>
      <c r="C40" s="173" t="s">
        <v>106</v>
      </c>
      <c r="D40" s="173"/>
      <c r="E40" s="173"/>
      <c r="F40" s="174"/>
      <c r="G40" s="174"/>
      <c r="H40" s="174"/>
      <c r="I40" s="174"/>
      <c r="J40" s="174"/>
      <c r="K40" s="36">
        <f t="shared" si="14"/>
        <v>0</v>
      </c>
      <c r="L40" s="33"/>
      <c r="M40" s="87" t="str">
        <f t="shared" si="10"/>
        <v> 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87" t="str">
        <f t="shared" si="11"/>
        <v> </v>
      </c>
      <c r="AA40" s="82">
        <f t="shared" si="12"/>
      </c>
      <c r="AB40" s="93">
        <f t="shared" si="13"/>
      </c>
    </row>
    <row r="41" spans="2:28" ht="19.5" customHeight="1" thickBot="1">
      <c r="B41" s="5" t="s">
        <v>107</v>
      </c>
      <c r="C41" s="173" t="s">
        <v>108</v>
      </c>
      <c r="D41" s="173"/>
      <c r="E41" s="173"/>
      <c r="F41" s="174"/>
      <c r="G41" s="174"/>
      <c r="H41" s="174"/>
      <c r="I41" s="174"/>
      <c r="J41" s="174"/>
      <c r="K41" s="36">
        <f t="shared" si="14"/>
        <v>0</v>
      </c>
      <c r="L41" s="33"/>
      <c r="M41" s="87" t="str">
        <f t="shared" si="10"/>
        <v> 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87" t="str">
        <f t="shared" si="11"/>
        <v> </v>
      </c>
      <c r="AA41" s="82">
        <f t="shared" si="12"/>
      </c>
      <c r="AB41" s="93">
        <f t="shared" si="13"/>
      </c>
    </row>
    <row r="42" spans="2:28" ht="19.5" customHeight="1" thickBot="1">
      <c r="B42" s="5" t="s">
        <v>109</v>
      </c>
      <c r="C42" s="171" t="s">
        <v>110</v>
      </c>
      <c r="D42" s="171"/>
      <c r="E42" s="171"/>
      <c r="F42" s="174"/>
      <c r="G42" s="174"/>
      <c r="H42" s="174"/>
      <c r="I42" s="174"/>
      <c r="J42" s="174"/>
      <c r="K42" s="36">
        <f t="shared" si="14"/>
        <v>0</v>
      </c>
      <c r="L42" s="33"/>
      <c r="M42" s="87" t="str">
        <f t="shared" si="10"/>
        <v> 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87" t="str">
        <f t="shared" si="11"/>
        <v> </v>
      </c>
      <c r="AA42" s="82">
        <f t="shared" si="12"/>
      </c>
      <c r="AB42" s="93">
        <f t="shared" si="13"/>
      </c>
    </row>
    <row r="43" spans="2:28" ht="19.5" customHeight="1" thickBot="1">
      <c r="B43" s="5" t="s">
        <v>111</v>
      </c>
      <c r="C43" s="171" t="s">
        <v>112</v>
      </c>
      <c r="D43" s="171"/>
      <c r="E43" s="171"/>
      <c r="F43" s="142"/>
      <c r="G43" s="142"/>
      <c r="H43" s="142"/>
      <c r="I43" s="142"/>
      <c r="J43" s="142"/>
      <c r="K43" s="36">
        <f t="shared" si="14"/>
        <v>0</v>
      </c>
      <c r="L43" s="19"/>
      <c r="M43" s="83" t="str">
        <f t="shared" si="10"/>
        <v> 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83" t="str">
        <f t="shared" si="11"/>
        <v> </v>
      </c>
      <c r="AA43" s="85">
        <f t="shared" si="12"/>
      </c>
      <c r="AB43" s="85">
        <f t="shared" si="13"/>
      </c>
    </row>
    <row r="44" spans="9:28" ht="12.75">
      <c r="I44" s="40" t="s">
        <v>116</v>
      </c>
      <c r="K44" s="19"/>
      <c r="L44" s="19"/>
      <c r="M44" s="83" t="str">
        <f t="shared" si="10"/>
        <v> 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83" t="str">
        <f t="shared" si="11"/>
        <v> </v>
      </c>
      <c r="AA44" s="85">
        <f t="shared" si="12"/>
      </c>
      <c r="AB44" s="85">
        <f t="shared" si="13"/>
      </c>
    </row>
    <row r="45" spans="3:28" ht="13.5" thickBot="1">
      <c r="C45" s="40" t="s">
        <v>113</v>
      </c>
      <c r="E45" s="29"/>
      <c r="F45" s="41" t="s">
        <v>114</v>
      </c>
      <c r="G45" s="29"/>
      <c r="H45" s="42" t="s">
        <v>115</v>
      </c>
      <c r="I45" s="40" t="s">
        <v>710</v>
      </c>
      <c r="J45" s="29"/>
      <c r="K45" s="36"/>
      <c r="L45" s="36"/>
      <c r="M45" s="84" t="str">
        <f t="shared" si="10"/>
        <v> 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84" t="str">
        <f t="shared" si="11"/>
        <v> </v>
      </c>
      <c r="AA45" s="86">
        <f t="shared" si="12"/>
      </c>
      <c r="AB45" s="86">
        <f t="shared" si="13"/>
      </c>
    </row>
    <row r="46" spans="9:28" ht="12.75">
      <c r="I46" s="40" t="s">
        <v>117</v>
      </c>
      <c r="K46" s="19"/>
      <c r="L46" s="19"/>
      <c r="M46" s="83" t="str">
        <f t="shared" si="10"/>
        <v> 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83" t="str">
        <f t="shared" si="11"/>
        <v> </v>
      </c>
      <c r="AA46" s="85">
        <f t="shared" si="12"/>
      </c>
      <c r="AB46" s="85">
        <f t="shared" si="13"/>
      </c>
    </row>
    <row r="47" spans="2:28" ht="19.5" customHeight="1">
      <c r="B47" s="5" t="s">
        <v>118</v>
      </c>
      <c r="C47" s="171" t="s">
        <v>65</v>
      </c>
      <c r="D47" s="171"/>
      <c r="E47" s="171"/>
      <c r="K47" s="19"/>
      <c r="L47" s="19"/>
      <c r="M47" s="83" t="str">
        <f t="shared" si="10"/>
        <v> 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83" t="str">
        <f t="shared" si="11"/>
        <v> </v>
      </c>
      <c r="AA47" s="85">
        <f t="shared" si="12"/>
      </c>
      <c r="AB47" s="85">
        <f t="shared" si="13"/>
      </c>
    </row>
    <row r="48" spans="9:28" ht="12.75">
      <c r="I48" s="40" t="s">
        <v>116</v>
      </c>
      <c r="K48" s="19"/>
      <c r="L48" s="19"/>
      <c r="M48" s="83" t="str">
        <f t="shared" si="10"/>
        <v> 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83" t="str">
        <f t="shared" si="11"/>
        <v> </v>
      </c>
      <c r="AA48" s="85">
        <f t="shared" si="12"/>
      </c>
      <c r="AB48" s="85">
        <f t="shared" si="13"/>
      </c>
    </row>
    <row r="49" spans="3:28" ht="13.5" thickBot="1">
      <c r="C49" s="40" t="s">
        <v>113</v>
      </c>
      <c r="E49" s="29"/>
      <c r="F49" s="41" t="s">
        <v>114</v>
      </c>
      <c r="G49" s="29"/>
      <c r="H49" s="42" t="s">
        <v>115</v>
      </c>
      <c r="I49" s="40" t="s">
        <v>710</v>
      </c>
      <c r="J49" s="29"/>
      <c r="K49" s="36"/>
      <c r="L49" s="36"/>
      <c r="M49" s="84" t="str">
        <f t="shared" si="10"/>
        <v> 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84" t="str">
        <f t="shared" si="11"/>
        <v> </v>
      </c>
      <c r="AA49" s="86">
        <f t="shared" si="12"/>
      </c>
      <c r="AB49" s="86">
        <f t="shared" si="13"/>
      </c>
    </row>
    <row r="50" spans="9:28" ht="12.75">
      <c r="I50" s="40" t="s">
        <v>117</v>
      </c>
      <c r="K50" s="19"/>
      <c r="L50" s="19"/>
      <c r="M50" s="83" t="str">
        <f t="shared" si="10"/>
        <v> 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83" t="str">
        <f t="shared" si="11"/>
        <v> </v>
      </c>
      <c r="AA50" s="85">
        <f t="shared" si="12"/>
      </c>
      <c r="AB50" s="85">
        <f t="shared" si="13"/>
      </c>
    </row>
    <row r="51" spans="2:28" ht="12.75">
      <c r="B51" s="5" t="s">
        <v>119</v>
      </c>
      <c r="C51" s="171" t="s">
        <v>65</v>
      </c>
      <c r="D51" s="171"/>
      <c r="E51" s="171"/>
      <c r="K51" s="19"/>
      <c r="L51" s="19"/>
      <c r="M51" s="83" t="str">
        <f t="shared" si="10"/>
        <v> 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83" t="str">
        <f t="shared" si="11"/>
        <v> </v>
      </c>
      <c r="AA51" s="85">
        <f t="shared" si="12"/>
      </c>
      <c r="AB51" s="85">
        <f t="shared" si="13"/>
      </c>
    </row>
    <row r="52" spans="9:28" ht="12.75">
      <c r="I52" s="40" t="s">
        <v>116</v>
      </c>
      <c r="K52" s="19"/>
      <c r="L52" s="19"/>
      <c r="M52" s="83" t="str">
        <f t="shared" si="10"/>
        <v> 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83" t="str">
        <f t="shared" si="11"/>
        <v> </v>
      </c>
      <c r="AA52" s="85">
        <f t="shared" si="12"/>
      </c>
      <c r="AB52" s="85">
        <f t="shared" si="13"/>
      </c>
    </row>
    <row r="53" spans="3:28" ht="13.5" thickBot="1">
      <c r="C53" s="40" t="s">
        <v>113</v>
      </c>
      <c r="E53" s="29"/>
      <c r="F53" s="41" t="s">
        <v>114</v>
      </c>
      <c r="G53" s="29"/>
      <c r="H53" s="42" t="s">
        <v>115</v>
      </c>
      <c r="I53" s="40" t="s">
        <v>710</v>
      </c>
      <c r="J53" s="29"/>
      <c r="K53" s="36"/>
      <c r="L53" s="36"/>
      <c r="M53" s="84" t="str">
        <f t="shared" si="10"/>
        <v> 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84" t="str">
        <f t="shared" si="11"/>
        <v> </v>
      </c>
      <c r="AA53" s="86">
        <f t="shared" si="12"/>
      </c>
      <c r="AB53" s="86">
        <f t="shared" si="13"/>
      </c>
    </row>
    <row r="54" spans="9:28" ht="12.75">
      <c r="I54" s="40" t="s">
        <v>117</v>
      </c>
      <c r="K54" s="19"/>
      <c r="L54" s="19"/>
      <c r="M54" s="83" t="str">
        <f t="shared" si="10"/>
        <v> 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83" t="str">
        <f t="shared" si="11"/>
        <v> </v>
      </c>
      <c r="AA54" s="85">
        <f t="shared" si="12"/>
      </c>
      <c r="AB54" s="85">
        <f t="shared" si="13"/>
      </c>
    </row>
    <row r="55" spans="2:28" ht="12.75">
      <c r="B55" s="5" t="s">
        <v>120</v>
      </c>
      <c r="C55" s="149" t="s">
        <v>65</v>
      </c>
      <c r="D55" s="149"/>
      <c r="E55" s="149"/>
      <c r="K55" s="19"/>
      <c r="L55" s="19"/>
      <c r="M55" s="83" t="str">
        <f t="shared" si="10"/>
        <v> 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83" t="str">
        <f t="shared" si="11"/>
        <v> </v>
      </c>
      <c r="AA55" s="85">
        <f t="shared" si="12"/>
      </c>
      <c r="AB55" s="85">
        <f t="shared" si="13"/>
      </c>
    </row>
    <row r="56" spans="9:28" ht="12.75">
      <c r="I56" s="40" t="s">
        <v>116</v>
      </c>
      <c r="K56" s="19"/>
      <c r="L56" s="19"/>
      <c r="M56" s="83" t="str">
        <f t="shared" si="10"/>
        <v> 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83" t="str">
        <f t="shared" si="11"/>
        <v> </v>
      </c>
      <c r="AA56" s="85">
        <f t="shared" si="12"/>
      </c>
      <c r="AB56" s="85">
        <f t="shared" si="13"/>
      </c>
    </row>
    <row r="57" spans="3:28" ht="13.5" thickBot="1">
      <c r="C57" s="40" t="s">
        <v>113</v>
      </c>
      <c r="E57" s="29"/>
      <c r="F57" s="41" t="s">
        <v>114</v>
      </c>
      <c r="G57" s="29"/>
      <c r="H57" s="42" t="s">
        <v>115</v>
      </c>
      <c r="I57" s="40" t="s">
        <v>710</v>
      </c>
      <c r="J57" s="29"/>
      <c r="K57" s="36"/>
      <c r="L57" s="36"/>
      <c r="M57" s="84" t="str">
        <f t="shared" si="10"/>
        <v> 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84" t="str">
        <f t="shared" si="11"/>
        <v> </v>
      </c>
      <c r="AA57" s="86">
        <f t="shared" si="12"/>
      </c>
      <c r="AB57" s="86">
        <f t="shared" si="13"/>
      </c>
    </row>
    <row r="58" spans="9:28" ht="12.75">
      <c r="I58" s="40" t="s">
        <v>117</v>
      </c>
      <c r="K58" s="19"/>
      <c r="L58" s="19"/>
      <c r="M58" s="83" t="str">
        <f t="shared" si="10"/>
        <v> 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83" t="str">
        <f t="shared" si="11"/>
        <v> </v>
      </c>
      <c r="AA58" s="85">
        <f t="shared" si="12"/>
      </c>
      <c r="AB58" s="85">
        <f t="shared" si="13"/>
      </c>
    </row>
    <row r="59" spans="2:28" ht="12.75">
      <c r="B59" s="5" t="s">
        <v>121</v>
      </c>
      <c r="C59" s="171" t="s">
        <v>122</v>
      </c>
      <c r="D59" s="171"/>
      <c r="E59" s="171"/>
      <c r="F59" s="171"/>
      <c r="K59" s="19"/>
      <c r="L59" s="19"/>
      <c r="M59" s="83" t="str">
        <f t="shared" si="10"/>
        <v> 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83" t="str">
        <f t="shared" si="11"/>
        <v> </v>
      </c>
      <c r="AA59" s="85">
        <f t="shared" si="12"/>
      </c>
      <c r="AB59" s="85">
        <f t="shared" si="13"/>
      </c>
    </row>
    <row r="60" spans="9:28" ht="12.75">
      <c r="I60" s="40" t="s">
        <v>116</v>
      </c>
      <c r="K60" s="19"/>
      <c r="L60" s="19"/>
      <c r="M60" s="83" t="str">
        <f t="shared" si="10"/>
        <v> 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83" t="str">
        <f t="shared" si="11"/>
        <v> </v>
      </c>
      <c r="AA60" s="85">
        <f t="shared" si="12"/>
      </c>
      <c r="AB60" s="85">
        <f t="shared" si="13"/>
      </c>
    </row>
    <row r="61" spans="3:28" ht="13.5" thickBot="1">
      <c r="C61" s="40" t="s">
        <v>113</v>
      </c>
      <c r="E61" s="29"/>
      <c r="F61" s="41" t="s">
        <v>114</v>
      </c>
      <c r="G61" s="29"/>
      <c r="H61" s="42" t="s">
        <v>115</v>
      </c>
      <c r="I61" s="40" t="s">
        <v>710</v>
      </c>
      <c r="J61" s="29"/>
      <c r="K61" s="36"/>
      <c r="L61" s="36"/>
      <c r="M61" s="84" t="str">
        <f t="shared" si="10"/>
        <v> 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84" t="str">
        <f t="shared" si="11"/>
        <v> </v>
      </c>
      <c r="AA61" s="86">
        <f t="shared" si="12"/>
      </c>
      <c r="AB61" s="86">
        <f t="shared" si="13"/>
      </c>
    </row>
    <row r="62" spans="9:28" ht="12.75">
      <c r="I62" s="40" t="s">
        <v>117</v>
      </c>
      <c r="K62" s="19"/>
      <c r="L62" s="19"/>
      <c r="M62" s="83" t="str">
        <f t="shared" si="10"/>
        <v> 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83" t="str">
        <f t="shared" si="11"/>
        <v> </v>
      </c>
      <c r="AA62" s="85">
        <f t="shared" si="12"/>
      </c>
      <c r="AB62" s="85">
        <f t="shared" si="13"/>
      </c>
    </row>
    <row r="63" spans="2:28" ht="12.75">
      <c r="B63" s="5" t="s">
        <v>123</v>
      </c>
      <c r="C63" s="171" t="s">
        <v>124</v>
      </c>
      <c r="D63" s="171"/>
      <c r="E63" s="171"/>
      <c r="K63" s="19"/>
      <c r="L63" s="19"/>
      <c r="M63" s="83" t="str">
        <f t="shared" si="10"/>
        <v> 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83" t="str">
        <f t="shared" si="11"/>
        <v> </v>
      </c>
      <c r="AA63" s="85">
        <f t="shared" si="12"/>
      </c>
      <c r="AB63" s="85">
        <f t="shared" si="13"/>
      </c>
    </row>
    <row r="64" spans="9:28" ht="12.75">
      <c r="I64" s="40" t="s">
        <v>116</v>
      </c>
      <c r="K64" s="19"/>
      <c r="L64" s="19"/>
      <c r="M64" s="83" t="str">
        <f t="shared" si="10"/>
        <v> 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83" t="str">
        <f t="shared" si="11"/>
        <v> </v>
      </c>
      <c r="AA64" s="85">
        <f t="shared" si="12"/>
      </c>
      <c r="AB64" s="85">
        <f t="shared" si="13"/>
      </c>
    </row>
    <row r="65" spans="3:28" ht="13.5" thickBot="1">
      <c r="C65" s="40" t="s">
        <v>113</v>
      </c>
      <c r="E65" s="29"/>
      <c r="F65" s="41" t="s">
        <v>114</v>
      </c>
      <c r="G65" s="29"/>
      <c r="H65" s="42" t="s">
        <v>115</v>
      </c>
      <c r="I65" s="40" t="s">
        <v>710</v>
      </c>
      <c r="J65" s="29"/>
      <c r="K65" s="36"/>
      <c r="L65" s="36"/>
      <c r="M65" s="84" t="str">
        <f t="shared" si="10"/>
        <v> 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84" t="str">
        <f t="shared" si="11"/>
        <v> </v>
      </c>
      <c r="AA65" s="86">
        <f t="shared" si="12"/>
      </c>
      <c r="AB65" s="86">
        <f t="shared" si="13"/>
      </c>
    </row>
    <row r="66" spans="9:28" ht="12.75">
      <c r="I66" s="40" t="s">
        <v>117</v>
      </c>
      <c r="K66" s="19"/>
      <c r="L66" s="19"/>
      <c r="M66" s="83" t="str">
        <f t="shared" si="10"/>
        <v> 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83" t="str">
        <f t="shared" si="11"/>
        <v> </v>
      </c>
      <c r="AA66" s="85">
        <f t="shared" si="12"/>
      </c>
      <c r="AB66" s="85">
        <f t="shared" si="13"/>
      </c>
    </row>
    <row r="67" spans="2:28" ht="12.75">
      <c r="B67" s="5" t="s">
        <v>125</v>
      </c>
      <c r="C67" s="149" t="s">
        <v>124</v>
      </c>
      <c r="D67" s="149"/>
      <c r="E67" s="149"/>
      <c r="K67" s="19"/>
      <c r="L67" s="19"/>
      <c r="M67" s="83" t="str">
        <f t="shared" si="10"/>
        <v> 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83" t="str">
        <f t="shared" si="11"/>
        <v> </v>
      </c>
      <c r="AA67" s="85">
        <f t="shared" si="12"/>
      </c>
      <c r="AB67" s="85">
        <f t="shared" si="13"/>
      </c>
    </row>
    <row r="68" spans="9:28" ht="12.75">
      <c r="I68" s="40" t="s">
        <v>116</v>
      </c>
      <c r="K68" s="19"/>
      <c r="L68" s="19"/>
      <c r="M68" s="83" t="str">
        <f t="shared" si="10"/>
        <v> 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83" t="str">
        <f t="shared" si="11"/>
        <v> </v>
      </c>
      <c r="AA68" s="85">
        <f t="shared" si="12"/>
      </c>
      <c r="AB68" s="85">
        <f t="shared" si="13"/>
      </c>
    </row>
    <row r="69" spans="3:28" ht="13.5" thickBot="1">
      <c r="C69" s="40" t="s">
        <v>113</v>
      </c>
      <c r="E69" s="29"/>
      <c r="F69" s="41" t="s">
        <v>114</v>
      </c>
      <c r="G69" s="29"/>
      <c r="H69" s="42" t="s">
        <v>115</v>
      </c>
      <c r="I69" s="40" t="s">
        <v>710</v>
      </c>
      <c r="J69" s="29"/>
      <c r="K69" s="36"/>
      <c r="L69" s="36"/>
      <c r="M69" s="84" t="str">
        <f t="shared" si="10"/>
        <v> 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84" t="str">
        <f t="shared" si="11"/>
        <v> </v>
      </c>
      <c r="AA69" s="86">
        <f t="shared" si="12"/>
      </c>
      <c r="AB69" s="86">
        <f t="shared" si="13"/>
      </c>
    </row>
    <row r="70" spans="9:28" ht="12.75">
      <c r="I70" s="40" t="s">
        <v>117</v>
      </c>
      <c r="K70" s="19"/>
      <c r="L70" s="19"/>
      <c r="M70" s="83" t="str">
        <f t="shared" si="10"/>
        <v> 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83" t="str">
        <f t="shared" si="11"/>
        <v> </v>
      </c>
      <c r="AA70" s="85">
        <f t="shared" si="12"/>
      </c>
      <c r="AB70" s="85">
        <f t="shared" si="13"/>
      </c>
    </row>
    <row r="71" spans="2:28" ht="12.75">
      <c r="B71" s="5" t="s">
        <v>126</v>
      </c>
      <c r="C71" s="149" t="s">
        <v>124</v>
      </c>
      <c r="D71" s="149"/>
      <c r="E71" s="149"/>
      <c r="K71" s="19"/>
      <c r="L71" s="19"/>
      <c r="M71" s="83" t="str">
        <f t="shared" si="10"/>
        <v> 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83" t="str">
        <f t="shared" si="11"/>
        <v> </v>
      </c>
      <c r="AA71" s="85">
        <f t="shared" si="12"/>
      </c>
      <c r="AB71" s="85">
        <f t="shared" si="13"/>
      </c>
    </row>
    <row r="72" spans="9:28" ht="12.75">
      <c r="I72" s="40" t="s">
        <v>116</v>
      </c>
      <c r="K72" s="19"/>
      <c r="L72" s="19"/>
      <c r="M72" s="83" t="str">
        <f t="shared" si="10"/>
        <v> 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83" t="str">
        <f t="shared" si="11"/>
        <v> </v>
      </c>
      <c r="AA72" s="85">
        <f t="shared" si="12"/>
      </c>
      <c r="AB72" s="85">
        <f t="shared" si="13"/>
      </c>
    </row>
    <row r="73" spans="3:28" ht="13.5" thickBot="1">
      <c r="C73" s="40" t="s">
        <v>113</v>
      </c>
      <c r="E73" s="29"/>
      <c r="F73" s="41" t="s">
        <v>114</v>
      </c>
      <c r="G73" s="29"/>
      <c r="H73" s="42" t="s">
        <v>115</v>
      </c>
      <c r="I73" s="40" t="s">
        <v>710</v>
      </c>
      <c r="J73" s="29"/>
      <c r="K73" s="36"/>
      <c r="L73" s="36"/>
      <c r="M73" s="84" t="str">
        <f t="shared" si="10"/>
        <v> 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84" t="str">
        <f t="shared" si="11"/>
        <v> </v>
      </c>
      <c r="AA73" s="86">
        <f t="shared" si="12"/>
      </c>
      <c r="AB73" s="86">
        <f t="shared" si="13"/>
      </c>
    </row>
    <row r="74" spans="9:28" ht="12.75">
      <c r="I74" s="40" t="s">
        <v>117</v>
      </c>
      <c r="K74" s="19"/>
      <c r="L74" s="19"/>
      <c r="M74" s="83" t="str">
        <f t="shared" si="10"/>
        <v> 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83" t="str">
        <f t="shared" si="11"/>
        <v> </v>
      </c>
      <c r="AA74" s="85">
        <f t="shared" si="12"/>
      </c>
      <c r="AB74" s="85">
        <f t="shared" si="13"/>
      </c>
    </row>
    <row r="75" spans="2:28" ht="12.75">
      <c r="B75" s="5" t="s">
        <v>127</v>
      </c>
      <c r="C75" s="149" t="s">
        <v>128</v>
      </c>
      <c r="D75" s="149"/>
      <c r="E75" s="149"/>
      <c r="F75" s="149"/>
      <c r="K75" s="19"/>
      <c r="L75" s="19"/>
      <c r="M75" s="83" t="str">
        <f t="shared" si="10"/>
        <v> 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83" t="str">
        <f t="shared" si="11"/>
        <v> </v>
      </c>
      <c r="AA75" s="85">
        <f t="shared" si="12"/>
      </c>
      <c r="AB75" s="85">
        <f t="shared" si="13"/>
      </c>
    </row>
    <row r="76" spans="9:28" ht="12.75">
      <c r="I76" s="40" t="s">
        <v>116</v>
      </c>
      <c r="K76" s="19"/>
      <c r="L76" s="19"/>
      <c r="M76" s="83" t="str">
        <f t="shared" si="10"/>
        <v> 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83" t="str">
        <f t="shared" si="11"/>
        <v> </v>
      </c>
      <c r="AA76" s="85">
        <f t="shared" si="12"/>
      </c>
      <c r="AB76" s="85">
        <f t="shared" si="13"/>
      </c>
    </row>
    <row r="77" spans="3:28" ht="13.5" thickBot="1">
      <c r="C77" s="40" t="s">
        <v>113</v>
      </c>
      <c r="E77" s="29"/>
      <c r="F77" s="41" t="s">
        <v>114</v>
      </c>
      <c r="G77" s="29"/>
      <c r="H77" s="42" t="s">
        <v>115</v>
      </c>
      <c r="I77" s="40" t="s">
        <v>710</v>
      </c>
      <c r="J77" s="29"/>
      <c r="K77" s="36"/>
      <c r="L77" s="36"/>
      <c r="M77" s="84" t="str">
        <f t="shared" si="10"/>
        <v> 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84" t="str">
        <f t="shared" si="11"/>
        <v> </v>
      </c>
      <c r="AA77" s="86">
        <f t="shared" si="12"/>
      </c>
      <c r="AB77" s="86">
        <f t="shared" si="13"/>
      </c>
    </row>
    <row r="78" spans="9:28" ht="12.75">
      <c r="I78" s="40" t="s">
        <v>117</v>
      </c>
      <c r="J78" s="56" t="s">
        <v>736</v>
      </c>
      <c r="K78" s="19">
        <f>SUM(K38:K43,K45,K49,K53,K57,K61,K65,K69,K73,K77)</f>
        <v>0</v>
      </c>
      <c r="L78" s="19"/>
      <c r="M78" s="83" t="str">
        <f t="shared" si="10"/>
        <v> 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83" t="str">
        <f t="shared" si="11"/>
        <v> </v>
      </c>
      <c r="AA78" s="85">
        <f t="shared" si="12"/>
      </c>
      <c r="AB78" s="85">
        <f t="shared" si="13"/>
      </c>
    </row>
    <row r="79" spans="9:28" ht="12.75">
      <c r="I79" s="40"/>
      <c r="J79" s="56" t="s">
        <v>737</v>
      </c>
      <c r="K79" s="19">
        <f>K78</f>
        <v>0</v>
      </c>
      <c r="L79" s="19"/>
      <c r="M79" s="8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83"/>
      <c r="AA79" s="85"/>
      <c r="AB79" s="85"/>
    </row>
    <row r="80" spans="6:28" ht="19.5" customHeight="1" thickBot="1">
      <c r="F80" s="18"/>
      <c r="G80" s="18"/>
      <c r="H80" s="18"/>
      <c r="I80" s="18"/>
      <c r="J80" s="43" t="s">
        <v>101</v>
      </c>
      <c r="K80" s="36">
        <f>SUM(K37:K43)+SUM(K45,K49,K53,K57,K61,K65,K69,K73,K77)+K35</f>
        <v>0</v>
      </c>
      <c r="L80" s="36"/>
      <c r="M80" s="84" t="str">
        <f t="shared" si="10"/>
        <v> 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84" t="str">
        <f t="shared" si="11"/>
        <v> </v>
      </c>
      <c r="AA80" s="86">
        <f>IF(NOT(X80=""),IF(ISERROR(X80/K80-1)," ",X80/K80-1),"")</f>
      </c>
      <c r="AB80" s="86">
        <f>IF(NOT(Y80=""),IF(ISERROR(Y80/L80-1)," ",Y80/L80-1),"")</f>
      </c>
    </row>
    <row r="81" spans="3:28" ht="51">
      <c r="C81" s="142" t="s">
        <v>2</v>
      </c>
      <c r="D81" s="142"/>
      <c r="E81" s="142"/>
      <c r="F81" s="142" t="s">
        <v>3</v>
      </c>
      <c r="G81" s="142"/>
      <c r="H81" s="142"/>
      <c r="I81" s="142"/>
      <c r="J81" s="142"/>
      <c r="K81" s="2" t="s">
        <v>723</v>
      </c>
      <c r="L81" s="2" t="s">
        <v>724</v>
      </c>
      <c r="M81" s="2" t="s">
        <v>722</v>
      </c>
      <c r="N81" s="2"/>
      <c r="O81" s="2" t="s">
        <v>717</v>
      </c>
      <c r="P81" s="2" t="s">
        <v>718</v>
      </c>
      <c r="Q81" s="2" t="s">
        <v>719</v>
      </c>
      <c r="R81" s="2" t="s">
        <v>729</v>
      </c>
      <c r="S81" s="4"/>
      <c r="T81" s="2" t="s">
        <v>729</v>
      </c>
      <c r="U81" s="4"/>
      <c r="V81" s="4"/>
      <c r="W81" s="4"/>
      <c r="X81" s="4" t="s">
        <v>720</v>
      </c>
      <c r="Y81" s="4" t="s">
        <v>721</v>
      </c>
      <c r="Z81" s="2" t="s">
        <v>722</v>
      </c>
      <c r="AA81" s="4" t="s">
        <v>732</v>
      </c>
      <c r="AB81" s="94" t="s">
        <v>733</v>
      </c>
    </row>
    <row r="82" spans="3:29" ht="13.5" thickBot="1">
      <c r="C82" s="29"/>
      <c r="D82" s="29"/>
      <c r="E82" s="29"/>
      <c r="F82" s="29"/>
      <c r="G82" s="29"/>
      <c r="H82" s="29"/>
      <c r="I82" s="29"/>
      <c r="J82" s="29"/>
      <c r="K82" s="38" t="s">
        <v>702</v>
      </c>
      <c r="L82" s="38" t="s">
        <v>702</v>
      </c>
      <c r="M82" s="3" t="s">
        <v>731</v>
      </c>
      <c r="N82" s="38"/>
      <c r="O82" s="38" t="s">
        <v>702</v>
      </c>
      <c r="P82" s="38" t="s">
        <v>702</v>
      </c>
      <c r="Q82" s="38" t="s">
        <v>702</v>
      </c>
      <c r="R82" s="38" t="s">
        <v>702</v>
      </c>
      <c r="S82" s="38"/>
      <c r="T82" s="38" t="s">
        <v>702</v>
      </c>
      <c r="U82" s="38"/>
      <c r="V82" s="38"/>
      <c r="W82" s="38"/>
      <c r="X82" s="38" t="s">
        <v>702</v>
      </c>
      <c r="Y82" s="38" t="s">
        <v>702</v>
      </c>
      <c r="Z82" s="3" t="s">
        <v>731</v>
      </c>
      <c r="AA82" s="3" t="s">
        <v>731</v>
      </c>
      <c r="AB82" s="3" t="s">
        <v>731</v>
      </c>
      <c r="AC82" s="49"/>
    </row>
    <row r="83" spans="10:28" ht="19.5" customHeight="1" thickBot="1">
      <c r="J83" s="39" t="s">
        <v>101</v>
      </c>
      <c r="K83" s="33">
        <f>K80</f>
        <v>0</v>
      </c>
      <c r="L83" s="33"/>
      <c r="M83" s="84" t="str">
        <f aca="true" t="shared" si="15" ref="M83:M116">IF(ISERROR(L83/K83)," ",L83/K83)</f>
        <v> 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84" t="str">
        <f aca="true" t="shared" si="16" ref="Z83:Z118">IF(ISERROR(Y83/X83)," ",Y83/X83)</f>
        <v> </v>
      </c>
      <c r="AA83" s="82">
        <f aca="true" t="shared" si="17" ref="AA83:AA116">IF(NOT(X83=""),IF(ISERROR(X83/K83-1)," ",X83/K83-1),"")</f>
      </c>
      <c r="AB83" s="93">
        <f aca="true" t="shared" si="18" ref="AB83:AB116">IF(NOT(Y83=""),IF(ISERROR(Y83/L83-1)," ",Y83/L83-1),"")</f>
      </c>
    </row>
    <row r="84" spans="2:28" ht="12.75">
      <c r="B84" s="5" t="s">
        <v>129</v>
      </c>
      <c r="C84" s="171" t="s">
        <v>130</v>
      </c>
      <c r="D84" s="171"/>
      <c r="E84" s="171"/>
      <c r="K84" s="19"/>
      <c r="L84" s="19"/>
      <c r="M84" s="83" t="str">
        <f t="shared" si="15"/>
        <v> 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83" t="str">
        <f t="shared" si="16"/>
        <v> </v>
      </c>
      <c r="AA84" s="85">
        <f t="shared" si="17"/>
      </c>
      <c r="AB84" s="85">
        <f t="shared" si="18"/>
      </c>
    </row>
    <row r="85" spans="9:28" ht="12.75">
      <c r="I85" s="40" t="s">
        <v>116</v>
      </c>
      <c r="K85" s="19"/>
      <c r="L85" s="19"/>
      <c r="M85" s="83" t="str">
        <f t="shared" si="15"/>
        <v> 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83" t="str">
        <f t="shared" si="16"/>
        <v> </v>
      </c>
      <c r="AA85" s="85">
        <f t="shared" si="17"/>
      </c>
      <c r="AB85" s="85">
        <f t="shared" si="18"/>
      </c>
    </row>
    <row r="86" spans="3:28" ht="13.5" thickBot="1">
      <c r="C86" s="40" t="s">
        <v>113</v>
      </c>
      <c r="E86" s="29"/>
      <c r="F86" s="41" t="s">
        <v>114</v>
      </c>
      <c r="G86" s="29"/>
      <c r="H86" s="42" t="s">
        <v>115</v>
      </c>
      <c r="I86" s="40" t="s">
        <v>710</v>
      </c>
      <c r="J86" s="29"/>
      <c r="K86" s="36"/>
      <c r="L86" s="36"/>
      <c r="M86" s="84" t="str">
        <f t="shared" si="15"/>
        <v> 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84" t="str">
        <f t="shared" si="16"/>
        <v> </v>
      </c>
      <c r="AA86" s="86">
        <f t="shared" si="17"/>
      </c>
      <c r="AB86" s="86">
        <f t="shared" si="18"/>
      </c>
    </row>
    <row r="87" spans="9:28" ht="12.75">
      <c r="I87" s="40" t="s">
        <v>117</v>
      </c>
      <c r="K87" s="19"/>
      <c r="L87" s="19"/>
      <c r="M87" s="83" t="str">
        <f t="shared" si="15"/>
        <v> 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83" t="str">
        <f t="shared" si="16"/>
        <v> </v>
      </c>
      <c r="AA87" s="85">
        <f t="shared" si="17"/>
      </c>
      <c r="AB87" s="85">
        <f t="shared" si="18"/>
      </c>
    </row>
    <row r="88" spans="2:28" ht="12.75">
      <c r="B88" s="5" t="s">
        <v>131</v>
      </c>
      <c r="C88" s="171" t="s">
        <v>130</v>
      </c>
      <c r="D88" s="171"/>
      <c r="E88" s="171"/>
      <c r="K88" s="19"/>
      <c r="L88" s="19"/>
      <c r="M88" s="83" t="str">
        <f t="shared" si="15"/>
        <v> 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83" t="str">
        <f t="shared" si="16"/>
        <v> </v>
      </c>
      <c r="AA88" s="85">
        <f t="shared" si="17"/>
      </c>
      <c r="AB88" s="85">
        <f t="shared" si="18"/>
      </c>
    </row>
    <row r="89" spans="9:28" ht="12.75">
      <c r="I89" s="40" t="s">
        <v>116</v>
      </c>
      <c r="K89" s="19"/>
      <c r="L89" s="19"/>
      <c r="M89" s="83" t="str">
        <f t="shared" si="15"/>
        <v> 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83" t="str">
        <f t="shared" si="16"/>
        <v> </v>
      </c>
      <c r="AA89" s="85">
        <f t="shared" si="17"/>
      </c>
      <c r="AB89" s="85">
        <f t="shared" si="18"/>
      </c>
    </row>
    <row r="90" spans="3:28" ht="13.5" thickBot="1">
      <c r="C90" s="40" t="s">
        <v>113</v>
      </c>
      <c r="E90" s="29"/>
      <c r="F90" s="41" t="s">
        <v>114</v>
      </c>
      <c r="G90" s="29"/>
      <c r="H90" s="42" t="s">
        <v>115</v>
      </c>
      <c r="I90" s="40" t="s">
        <v>710</v>
      </c>
      <c r="J90" s="29"/>
      <c r="K90" s="36"/>
      <c r="L90" s="36"/>
      <c r="M90" s="84" t="str">
        <f t="shared" si="15"/>
        <v> 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84" t="str">
        <f t="shared" si="16"/>
        <v> </v>
      </c>
      <c r="AA90" s="86">
        <f t="shared" si="17"/>
      </c>
      <c r="AB90" s="86">
        <f t="shared" si="18"/>
      </c>
    </row>
    <row r="91" spans="9:28" ht="12.75">
      <c r="I91" s="40" t="s">
        <v>117</v>
      </c>
      <c r="K91" s="19"/>
      <c r="L91" s="19"/>
      <c r="M91" s="83" t="str">
        <f t="shared" si="15"/>
        <v> 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83" t="str">
        <f t="shared" si="16"/>
        <v> </v>
      </c>
      <c r="AA91" s="85">
        <f t="shared" si="17"/>
      </c>
      <c r="AB91" s="85">
        <f t="shared" si="18"/>
      </c>
    </row>
    <row r="92" spans="2:28" ht="12.75">
      <c r="B92" s="5" t="s">
        <v>132</v>
      </c>
      <c r="C92" s="171" t="s">
        <v>133</v>
      </c>
      <c r="D92" s="171"/>
      <c r="E92" s="171"/>
      <c r="K92" s="19"/>
      <c r="L92" s="19"/>
      <c r="M92" s="83" t="str">
        <f t="shared" si="15"/>
        <v> 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83" t="str">
        <f t="shared" si="16"/>
        <v> </v>
      </c>
      <c r="AA92" s="85">
        <f t="shared" si="17"/>
      </c>
      <c r="AB92" s="85">
        <f t="shared" si="18"/>
      </c>
    </row>
    <row r="93" spans="9:28" ht="12.75">
      <c r="I93" s="40" t="s">
        <v>116</v>
      </c>
      <c r="K93" s="19"/>
      <c r="L93" s="19"/>
      <c r="M93" s="83" t="str">
        <f t="shared" si="15"/>
        <v> 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83" t="str">
        <f t="shared" si="16"/>
        <v> </v>
      </c>
      <c r="AA93" s="85">
        <f t="shared" si="17"/>
      </c>
      <c r="AB93" s="85">
        <f t="shared" si="18"/>
      </c>
    </row>
    <row r="94" spans="3:28" ht="13.5" thickBot="1">
      <c r="C94" s="40" t="s">
        <v>113</v>
      </c>
      <c r="E94" s="29"/>
      <c r="F94" s="41" t="s">
        <v>114</v>
      </c>
      <c r="G94" s="29"/>
      <c r="H94" s="42" t="s">
        <v>115</v>
      </c>
      <c r="I94" s="40" t="s">
        <v>710</v>
      </c>
      <c r="J94" s="29"/>
      <c r="K94" s="36"/>
      <c r="L94" s="36"/>
      <c r="M94" s="84" t="str">
        <f t="shared" si="15"/>
        <v> 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84" t="str">
        <f t="shared" si="16"/>
        <v> </v>
      </c>
      <c r="AA94" s="86">
        <f t="shared" si="17"/>
      </c>
      <c r="AB94" s="86">
        <f t="shared" si="18"/>
      </c>
    </row>
    <row r="95" spans="9:28" ht="12.75">
      <c r="I95" s="40" t="s">
        <v>117</v>
      </c>
      <c r="K95" s="19"/>
      <c r="L95" s="19"/>
      <c r="M95" s="83" t="str">
        <f t="shared" si="15"/>
        <v> 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83" t="str">
        <f t="shared" si="16"/>
        <v> </v>
      </c>
      <c r="AA95" s="85">
        <f t="shared" si="17"/>
      </c>
      <c r="AB95" s="85">
        <f t="shared" si="18"/>
      </c>
    </row>
    <row r="96" spans="2:28" ht="12.75">
      <c r="B96" s="5" t="s">
        <v>134</v>
      </c>
      <c r="C96" s="149" t="s">
        <v>135</v>
      </c>
      <c r="D96" s="149"/>
      <c r="E96" s="149"/>
      <c r="K96" s="19"/>
      <c r="L96" s="19"/>
      <c r="M96" s="83" t="str">
        <f t="shared" si="15"/>
        <v> 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83" t="str">
        <f t="shared" si="16"/>
        <v> </v>
      </c>
      <c r="AA96" s="85">
        <f t="shared" si="17"/>
      </c>
      <c r="AB96" s="85">
        <f t="shared" si="18"/>
      </c>
    </row>
    <row r="97" spans="9:28" ht="12.75">
      <c r="I97" s="40" t="s">
        <v>116</v>
      </c>
      <c r="K97" s="19"/>
      <c r="L97" s="19"/>
      <c r="M97" s="83" t="str">
        <f t="shared" si="15"/>
        <v> 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83" t="str">
        <f t="shared" si="16"/>
        <v> </v>
      </c>
      <c r="AA97" s="85">
        <f t="shared" si="17"/>
      </c>
      <c r="AB97" s="85">
        <f t="shared" si="18"/>
      </c>
    </row>
    <row r="98" spans="3:28" ht="13.5" thickBot="1">
      <c r="C98" s="40" t="s">
        <v>113</v>
      </c>
      <c r="E98" s="29"/>
      <c r="F98" s="41" t="s">
        <v>114</v>
      </c>
      <c r="G98" s="29"/>
      <c r="H98" s="42" t="s">
        <v>115</v>
      </c>
      <c r="I98" s="40" t="s">
        <v>710</v>
      </c>
      <c r="J98" s="29"/>
      <c r="K98" s="36"/>
      <c r="L98" s="36"/>
      <c r="M98" s="84" t="str">
        <f t="shared" si="15"/>
        <v> </v>
      </c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84" t="str">
        <f t="shared" si="16"/>
        <v> </v>
      </c>
      <c r="AA98" s="86">
        <f t="shared" si="17"/>
      </c>
      <c r="AB98" s="86">
        <f t="shared" si="18"/>
      </c>
    </row>
    <row r="99" spans="9:28" ht="12.75">
      <c r="I99" s="40" t="s">
        <v>117</v>
      </c>
      <c r="K99" s="19"/>
      <c r="L99" s="19"/>
      <c r="M99" s="83" t="str">
        <f t="shared" si="15"/>
        <v> 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83" t="str">
        <f t="shared" si="16"/>
        <v> </v>
      </c>
      <c r="AA99" s="85">
        <f t="shared" si="17"/>
      </c>
      <c r="AB99" s="85">
        <f t="shared" si="18"/>
      </c>
    </row>
    <row r="100" spans="2:28" ht="12.75">
      <c r="B100" s="5" t="s">
        <v>136</v>
      </c>
      <c r="C100" s="171" t="s">
        <v>135</v>
      </c>
      <c r="D100" s="171"/>
      <c r="E100" s="171"/>
      <c r="F100" s="171"/>
      <c r="K100" s="19"/>
      <c r="L100" s="19"/>
      <c r="M100" s="83" t="str">
        <f t="shared" si="15"/>
        <v> 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83" t="str">
        <f t="shared" si="16"/>
        <v> </v>
      </c>
      <c r="AA100" s="85">
        <f t="shared" si="17"/>
      </c>
      <c r="AB100" s="85">
        <f t="shared" si="18"/>
      </c>
    </row>
    <row r="101" spans="9:28" ht="12.75">
      <c r="I101" s="40" t="s">
        <v>116</v>
      </c>
      <c r="K101" s="19"/>
      <c r="L101" s="19"/>
      <c r="M101" s="83" t="str">
        <f t="shared" si="15"/>
        <v> 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83" t="str">
        <f t="shared" si="16"/>
        <v> </v>
      </c>
      <c r="AA101" s="85">
        <f t="shared" si="17"/>
      </c>
      <c r="AB101" s="85">
        <f t="shared" si="18"/>
      </c>
    </row>
    <row r="102" spans="3:28" ht="13.5" thickBot="1">
      <c r="C102" s="40" t="s">
        <v>113</v>
      </c>
      <c r="E102" s="29"/>
      <c r="F102" s="41" t="s">
        <v>114</v>
      </c>
      <c r="G102" s="29"/>
      <c r="H102" s="42" t="s">
        <v>115</v>
      </c>
      <c r="I102" s="40" t="s">
        <v>710</v>
      </c>
      <c r="J102" s="29"/>
      <c r="K102" s="36"/>
      <c r="L102" s="36"/>
      <c r="M102" s="84" t="str">
        <f t="shared" si="15"/>
        <v> 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84" t="str">
        <f t="shared" si="16"/>
        <v> </v>
      </c>
      <c r="AA102" s="86">
        <f t="shared" si="17"/>
      </c>
      <c r="AB102" s="86">
        <f t="shared" si="18"/>
      </c>
    </row>
    <row r="103" spans="9:28" ht="12.75">
      <c r="I103" s="40" t="s">
        <v>117</v>
      </c>
      <c r="K103" s="19"/>
      <c r="L103" s="19"/>
      <c r="M103" s="83" t="str">
        <f t="shared" si="15"/>
        <v> 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83" t="str">
        <f t="shared" si="16"/>
        <v> </v>
      </c>
      <c r="AA103" s="85">
        <f t="shared" si="17"/>
      </c>
      <c r="AB103" s="85">
        <f t="shared" si="18"/>
      </c>
    </row>
    <row r="104" spans="2:28" ht="12.75">
      <c r="B104" s="5" t="s">
        <v>137</v>
      </c>
      <c r="C104" s="171" t="s">
        <v>135</v>
      </c>
      <c r="D104" s="171"/>
      <c r="E104" s="171"/>
      <c r="K104" s="19"/>
      <c r="L104" s="19"/>
      <c r="M104" s="83" t="str">
        <f t="shared" si="15"/>
        <v> 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83" t="str">
        <f t="shared" si="16"/>
        <v> </v>
      </c>
      <c r="AA104" s="85">
        <f t="shared" si="17"/>
      </c>
      <c r="AB104" s="85">
        <f t="shared" si="18"/>
      </c>
    </row>
    <row r="105" spans="9:28" ht="12.75">
      <c r="I105" s="40" t="s">
        <v>116</v>
      </c>
      <c r="K105" s="19"/>
      <c r="L105" s="19"/>
      <c r="M105" s="83" t="str">
        <f t="shared" si="15"/>
        <v> 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83" t="str">
        <f t="shared" si="16"/>
        <v> </v>
      </c>
      <c r="AA105" s="85">
        <f t="shared" si="17"/>
      </c>
      <c r="AB105" s="85">
        <f t="shared" si="18"/>
      </c>
    </row>
    <row r="106" spans="3:28" ht="13.5" thickBot="1">
      <c r="C106" s="40" t="s">
        <v>113</v>
      </c>
      <c r="E106" s="29"/>
      <c r="F106" s="41" t="s">
        <v>114</v>
      </c>
      <c r="G106" s="29"/>
      <c r="H106" s="42" t="s">
        <v>115</v>
      </c>
      <c r="I106" s="40" t="s">
        <v>710</v>
      </c>
      <c r="J106" s="29"/>
      <c r="K106" s="36"/>
      <c r="L106" s="36"/>
      <c r="M106" s="84" t="str">
        <f t="shared" si="15"/>
        <v> </v>
      </c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84" t="str">
        <f t="shared" si="16"/>
        <v> </v>
      </c>
      <c r="AA106" s="86">
        <f t="shared" si="17"/>
      </c>
      <c r="AB106" s="86">
        <f t="shared" si="18"/>
      </c>
    </row>
    <row r="107" spans="9:28" ht="12.75">
      <c r="I107" s="40" t="s">
        <v>117</v>
      </c>
      <c r="K107" s="19"/>
      <c r="L107" s="19"/>
      <c r="M107" s="83" t="str">
        <f t="shared" si="15"/>
        <v> 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83" t="str">
        <f t="shared" si="16"/>
        <v> </v>
      </c>
      <c r="AA107" s="85">
        <f t="shared" si="17"/>
      </c>
      <c r="AB107" s="85">
        <f t="shared" si="18"/>
      </c>
    </row>
    <row r="108" spans="2:28" ht="12.75">
      <c r="B108" s="5" t="s">
        <v>138</v>
      </c>
      <c r="C108" s="149" t="s">
        <v>139</v>
      </c>
      <c r="D108" s="149"/>
      <c r="E108" s="149"/>
      <c r="K108" s="19"/>
      <c r="L108" s="19"/>
      <c r="M108" s="83" t="str">
        <f t="shared" si="15"/>
        <v> 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83" t="str">
        <f t="shared" si="16"/>
        <v> </v>
      </c>
      <c r="AA108" s="85">
        <f t="shared" si="17"/>
      </c>
      <c r="AB108" s="85">
        <f t="shared" si="18"/>
      </c>
    </row>
    <row r="109" spans="9:28" ht="12.75">
      <c r="I109" s="40" t="s">
        <v>116</v>
      </c>
      <c r="K109" s="19"/>
      <c r="L109" s="19"/>
      <c r="M109" s="83" t="str">
        <f t="shared" si="15"/>
        <v> 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83" t="str">
        <f t="shared" si="16"/>
        <v> </v>
      </c>
      <c r="AA109" s="85">
        <f t="shared" si="17"/>
      </c>
      <c r="AB109" s="85">
        <f t="shared" si="18"/>
      </c>
    </row>
    <row r="110" spans="3:28" ht="13.5" thickBot="1">
      <c r="C110" s="40" t="s">
        <v>113</v>
      </c>
      <c r="E110" s="29"/>
      <c r="F110" s="41" t="s">
        <v>114</v>
      </c>
      <c r="G110" s="29"/>
      <c r="H110" s="42" t="s">
        <v>115</v>
      </c>
      <c r="I110" s="40" t="s">
        <v>710</v>
      </c>
      <c r="J110" s="29"/>
      <c r="K110" s="36"/>
      <c r="L110" s="36"/>
      <c r="M110" s="84" t="str">
        <f t="shared" si="15"/>
        <v> </v>
      </c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84" t="str">
        <f t="shared" si="16"/>
        <v> </v>
      </c>
      <c r="AA110" s="86">
        <f t="shared" si="17"/>
      </c>
      <c r="AB110" s="86">
        <f t="shared" si="18"/>
      </c>
    </row>
    <row r="111" spans="9:28" ht="12.75">
      <c r="I111" s="40" t="s">
        <v>117</v>
      </c>
      <c r="K111" s="19"/>
      <c r="L111" s="19"/>
      <c r="M111" s="83" t="str">
        <f t="shared" si="15"/>
        <v> 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83" t="str">
        <f t="shared" si="16"/>
        <v> </v>
      </c>
      <c r="AA111" s="85">
        <f t="shared" si="17"/>
      </c>
      <c r="AB111" s="85">
        <f t="shared" si="18"/>
      </c>
    </row>
    <row r="112" spans="2:28" ht="12.75">
      <c r="B112" s="5" t="s">
        <v>140</v>
      </c>
      <c r="C112" s="149" t="s">
        <v>141</v>
      </c>
      <c r="D112" s="149"/>
      <c r="E112" s="149"/>
      <c r="K112" s="19"/>
      <c r="L112" s="19"/>
      <c r="M112" s="83" t="str">
        <f t="shared" si="15"/>
        <v> 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83" t="str">
        <f t="shared" si="16"/>
        <v> </v>
      </c>
      <c r="AA112" s="85">
        <f t="shared" si="17"/>
      </c>
      <c r="AB112" s="85">
        <f t="shared" si="18"/>
      </c>
    </row>
    <row r="113" spans="9:28" ht="12.75">
      <c r="I113" s="40" t="s">
        <v>116</v>
      </c>
      <c r="K113" s="19"/>
      <c r="L113" s="19"/>
      <c r="M113" s="83" t="str">
        <f t="shared" si="15"/>
        <v> 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83" t="str">
        <f t="shared" si="16"/>
        <v> </v>
      </c>
      <c r="AA113" s="85">
        <f t="shared" si="17"/>
      </c>
      <c r="AB113" s="85">
        <f t="shared" si="18"/>
      </c>
    </row>
    <row r="114" spans="3:28" ht="13.5" thickBot="1">
      <c r="C114" s="40" t="s">
        <v>113</v>
      </c>
      <c r="E114" s="29"/>
      <c r="F114" s="41" t="s">
        <v>114</v>
      </c>
      <c r="G114" s="29"/>
      <c r="H114" s="42" t="s">
        <v>115</v>
      </c>
      <c r="I114" s="40" t="s">
        <v>710</v>
      </c>
      <c r="J114" s="29"/>
      <c r="K114" s="36"/>
      <c r="L114" s="36"/>
      <c r="M114" s="84" t="str">
        <f t="shared" si="15"/>
        <v> </v>
      </c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84" t="str">
        <f t="shared" si="16"/>
        <v> </v>
      </c>
      <c r="AA114" s="86">
        <f t="shared" si="17"/>
      </c>
      <c r="AB114" s="86">
        <f t="shared" si="18"/>
      </c>
    </row>
    <row r="115" spans="9:28" ht="12.75">
      <c r="I115" s="40" t="s">
        <v>117</v>
      </c>
      <c r="K115" s="19"/>
      <c r="L115" s="19"/>
      <c r="M115" s="83" t="str">
        <f t="shared" si="15"/>
        <v> 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83" t="str">
        <f t="shared" si="16"/>
        <v> </v>
      </c>
      <c r="AA115" s="85">
        <f t="shared" si="17"/>
      </c>
      <c r="AB115" s="85">
        <f t="shared" si="18"/>
      </c>
    </row>
    <row r="116" spans="2:28" ht="19.5" customHeight="1" thickBot="1">
      <c r="B116" s="5" t="s">
        <v>142</v>
      </c>
      <c r="C116" s="29"/>
      <c r="D116" s="29"/>
      <c r="E116" s="29"/>
      <c r="F116" s="29"/>
      <c r="G116" s="29"/>
      <c r="H116" s="29"/>
      <c r="I116" s="44"/>
      <c r="J116" s="29"/>
      <c r="K116" s="36"/>
      <c r="L116" s="36"/>
      <c r="M116" s="84" t="str">
        <f t="shared" si="15"/>
        <v> </v>
      </c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84" t="str">
        <f t="shared" si="16"/>
        <v> </v>
      </c>
      <c r="AA116" s="86">
        <f t="shared" si="17"/>
      </c>
      <c r="AB116" s="86">
        <f t="shared" si="18"/>
      </c>
    </row>
    <row r="117" spans="3:28" ht="19.5" customHeight="1" thickBot="1">
      <c r="C117" s="18"/>
      <c r="D117" s="18"/>
      <c r="E117" s="18"/>
      <c r="F117" s="18"/>
      <c r="G117" s="18"/>
      <c r="H117" s="18"/>
      <c r="I117" s="56"/>
      <c r="J117" s="56" t="s">
        <v>736</v>
      </c>
      <c r="K117" s="33">
        <f>SUM(K115,K86,K90,K94,K98,K102,K106,K110,K114)</f>
        <v>0</v>
      </c>
      <c r="L117" s="36"/>
      <c r="M117" s="84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29"/>
      <c r="Z117" s="84"/>
      <c r="AA117" s="91"/>
      <c r="AB117" s="86"/>
    </row>
    <row r="118" spans="3:28" ht="19.5" customHeight="1" thickBot="1">
      <c r="C118" s="18"/>
      <c r="D118" s="18"/>
      <c r="E118" s="18"/>
      <c r="F118" s="18"/>
      <c r="G118" s="18"/>
      <c r="H118" s="18"/>
      <c r="I118" s="56"/>
      <c r="J118" s="56" t="s">
        <v>737</v>
      </c>
      <c r="K118" s="33">
        <f>SUM(K78,K117)</f>
        <v>0</v>
      </c>
      <c r="L118" s="33"/>
      <c r="M118" s="87" t="str">
        <f>IF(ISERROR(L118/K117)," ",L118/K117)</f>
        <v> 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71"/>
      <c r="Z118" s="87" t="str">
        <f t="shared" si="16"/>
        <v> </v>
      </c>
      <c r="AA118" s="82">
        <f>IF(NOT(X118=""),IF(ISERROR(X118/K117-1)," ",X118/K117-1),"")</f>
      </c>
      <c r="AB118" s="93">
        <f>IF(NOT(Y118=""),IF(ISERROR(Y118/L118-1)," ",Y118/L118-1),"")</f>
      </c>
    </row>
    <row r="119" spans="2:28" ht="19.5" customHeight="1">
      <c r="B119" s="15" t="s">
        <v>13</v>
      </c>
      <c r="C119" s="151" t="s">
        <v>12</v>
      </c>
      <c r="D119" s="151"/>
      <c r="E119" s="151"/>
      <c r="F119" s="18"/>
      <c r="G119" s="18"/>
      <c r="H119" s="18"/>
      <c r="I119" s="17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2:28" ht="12.75">
      <c r="B120" s="5" t="s">
        <v>143</v>
      </c>
      <c r="C120" s="149" t="s">
        <v>64</v>
      </c>
      <c r="D120" s="149"/>
      <c r="E120" s="149"/>
      <c r="F120" s="149"/>
      <c r="K120" s="19"/>
      <c r="L120" s="19"/>
      <c r="M120" s="83" t="str">
        <f>IF(ISERROR(L120/K120)," ",L120/K120)</f>
        <v> 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83" t="str">
        <f aca="true" t="shared" si="19" ref="Z120:Z133">IF(ISERROR(Y120/X120)," ",Y120/X120)</f>
        <v> </v>
      </c>
      <c r="AA120" s="85">
        <f aca="true" t="shared" si="20" ref="AA120:AA131">IF(NOT(X120=""),IF(ISERROR(X120/K120-1)," ",X120/K120-1),"")</f>
      </c>
      <c r="AB120" s="85">
        <f aca="true" t="shared" si="21" ref="AB120:AB131">IF(NOT(Y120=""),IF(ISERROR(Y120/L120-1)," ",Y120/L120-1),"")</f>
      </c>
    </row>
    <row r="121" spans="9:28" ht="12.75">
      <c r="I121" s="40" t="s">
        <v>116</v>
      </c>
      <c r="K121" s="19"/>
      <c r="L121" s="19"/>
      <c r="M121" s="83" t="str">
        <f>IF(ISERROR(L121/K121)," ",L121/K121)</f>
        <v> 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83" t="str">
        <f t="shared" si="19"/>
        <v> </v>
      </c>
      <c r="AA121" s="85">
        <f t="shared" si="20"/>
      </c>
      <c r="AB121" s="85">
        <f t="shared" si="21"/>
      </c>
    </row>
    <row r="122" spans="3:28" ht="13.5" thickBot="1">
      <c r="C122" s="40" t="s">
        <v>113</v>
      </c>
      <c r="E122" s="29"/>
      <c r="F122" s="41" t="s">
        <v>114</v>
      </c>
      <c r="G122" s="29"/>
      <c r="H122" s="42" t="s">
        <v>115</v>
      </c>
      <c r="I122" s="40" t="s">
        <v>710</v>
      </c>
      <c r="J122" s="29"/>
      <c r="K122" s="36"/>
      <c r="L122" s="36"/>
      <c r="M122" s="84" t="str">
        <f>IF(ISERROR(L122/K122)," ",L122/K122)</f>
        <v> 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84" t="str">
        <f t="shared" si="19"/>
        <v> </v>
      </c>
      <c r="AA122" s="86">
        <f t="shared" si="20"/>
      </c>
      <c r="AB122" s="86">
        <f t="shared" si="21"/>
      </c>
    </row>
    <row r="123" spans="9:28" ht="12.75">
      <c r="I123" s="40" t="s">
        <v>117</v>
      </c>
      <c r="K123" s="19"/>
      <c r="L123" s="19"/>
      <c r="M123" s="83" t="str">
        <f aca="true" t="shared" si="22" ref="M123:M133">IF(ISERROR(L123/K123)," ",L123/K123)</f>
        <v> 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83" t="str">
        <f t="shared" si="19"/>
        <v> </v>
      </c>
      <c r="AA123" s="85">
        <f t="shared" si="20"/>
      </c>
      <c r="AB123" s="85">
        <f t="shared" si="21"/>
      </c>
    </row>
    <row r="124" spans="2:28" ht="12.75">
      <c r="B124" s="5" t="s">
        <v>144</v>
      </c>
      <c r="C124" s="149" t="s">
        <v>145</v>
      </c>
      <c r="D124" s="149"/>
      <c r="E124" s="149"/>
      <c r="F124" s="149"/>
      <c r="K124" s="19"/>
      <c r="L124" s="19"/>
      <c r="M124" s="83" t="str">
        <f t="shared" si="22"/>
        <v> 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83" t="str">
        <f t="shared" si="19"/>
        <v> </v>
      </c>
      <c r="AA124" s="85">
        <f t="shared" si="20"/>
      </c>
      <c r="AB124" s="85">
        <f t="shared" si="21"/>
      </c>
    </row>
    <row r="125" spans="9:28" ht="12.75">
      <c r="I125" s="40" t="s">
        <v>116</v>
      </c>
      <c r="K125" s="19"/>
      <c r="L125" s="19"/>
      <c r="M125" s="83" t="str">
        <f t="shared" si="22"/>
        <v> 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83" t="str">
        <f t="shared" si="19"/>
        <v> </v>
      </c>
      <c r="AA125" s="85">
        <f t="shared" si="20"/>
      </c>
      <c r="AB125" s="85">
        <f t="shared" si="21"/>
      </c>
    </row>
    <row r="126" spans="3:28" ht="13.5" thickBot="1">
      <c r="C126" s="40" t="s">
        <v>113</v>
      </c>
      <c r="E126" s="29"/>
      <c r="F126" s="41" t="s">
        <v>114</v>
      </c>
      <c r="G126" s="29"/>
      <c r="H126" s="42" t="s">
        <v>115</v>
      </c>
      <c r="I126" s="40" t="s">
        <v>710</v>
      </c>
      <c r="J126" s="29"/>
      <c r="K126" s="36"/>
      <c r="L126" s="36"/>
      <c r="M126" s="84" t="str">
        <f t="shared" si="22"/>
        <v> </v>
      </c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84" t="str">
        <f t="shared" si="19"/>
        <v> </v>
      </c>
      <c r="AA126" s="86">
        <f t="shared" si="20"/>
      </c>
      <c r="AB126" s="86">
        <f t="shared" si="21"/>
      </c>
    </row>
    <row r="127" spans="9:28" ht="12.75">
      <c r="I127" s="40" t="s">
        <v>117</v>
      </c>
      <c r="K127" s="19"/>
      <c r="L127" s="19"/>
      <c r="M127" s="83" t="str">
        <f t="shared" si="22"/>
        <v> 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83" t="str">
        <f t="shared" si="19"/>
        <v> </v>
      </c>
      <c r="AA127" s="85">
        <f t="shared" si="20"/>
      </c>
      <c r="AB127" s="85">
        <f t="shared" si="21"/>
      </c>
    </row>
    <row r="128" spans="2:28" ht="12.75">
      <c r="B128" s="5" t="s">
        <v>146</v>
      </c>
      <c r="C128" s="149" t="s">
        <v>145</v>
      </c>
      <c r="D128" s="149"/>
      <c r="E128" s="149"/>
      <c r="F128" s="149"/>
      <c r="K128" s="19"/>
      <c r="L128" s="19"/>
      <c r="M128" s="83" t="str">
        <f t="shared" si="22"/>
        <v> 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83" t="str">
        <f t="shared" si="19"/>
        <v> </v>
      </c>
      <c r="AA128" s="85">
        <f t="shared" si="20"/>
      </c>
      <c r="AB128" s="85">
        <f t="shared" si="21"/>
      </c>
    </row>
    <row r="129" spans="9:28" ht="12.75">
      <c r="I129" s="40" t="s">
        <v>116</v>
      </c>
      <c r="K129" s="19"/>
      <c r="L129" s="19"/>
      <c r="M129" s="83" t="str">
        <f t="shared" si="22"/>
        <v> 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83" t="str">
        <f t="shared" si="19"/>
        <v> </v>
      </c>
      <c r="AA129" s="85">
        <f t="shared" si="20"/>
      </c>
      <c r="AB129" s="85">
        <f t="shared" si="21"/>
      </c>
    </row>
    <row r="130" spans="3:28" ht="13.5" thickBot="1">
      <c r="C130" s="40" t="s">
        <v>113</v>
      </c>
      <c r="E130" s="29"/>
      <c r="F130" s="41" t="s">
        <v>114</v>
      </c>
      <c r="G130" s="29"/>
      <c r="H130" s="42" t="s">
        <v>115</v>
      </c>
      <c r="I130" s="40" t="s">
        <v>710</v>
      </c>
      <c r="J130" s="29"/>
      <c r="K130" s="36"/>
      <c r="L130" s="36"/>
      <c r="M130" s="84" t="str">
        <f t="shared" si="22"/>
        <v> </v>
      </c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84" t="str">
        <f t="shared" si="19"/>
        <v> </v>
      </c>
      <c r="AA130" s="86">
        <f t="shared" si="20"/>
      </c>
      <c r="AB130" s="86">
        <f t="shared" si="21"/>
      </c>
    </row>
    <row r="131" spans="9:28" ht="12.75">
      <c r="I131" s="40" t="s">
        <v>117</v>
      </c>
      <c r="J131" s="10" t="s">
        <v>736</v>
      </c>
      <c r="K131" s="19">
        <f>SUM(K122,K126,K130)</f>
        <v>0</v>
      </c>
      <c r="L131" s="19"/>
      <c r="M131" s="83" t="str">
        <f t="shared" si="22"/>
        <v> 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83" t="str">
        <f t="shared" si="19"/>
        <v> </v>
      </c>
      <c r="AA131" s="85">
        <f t="shared" si="20"/>
      </c>
      <c r="AB131" s="85">
        <f t="shared" si="21"/>
      </c>
    </row>
    <row r="132" spans="9:28" ht="12.75">
      <c r="I132" s="40"/>
      <c r="J132" s="64" t="s">
        <v>739</v>
      </c>
      <c r="K132" s="19">
        <f>SUM(K122,K126,K130)</f>
        <v>0</v>
      </c>
      <c r="L132" s="19"/>
      <c r="M132" s="83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83"/>
      <c r="AA132" s="85"/>
      <c r="AB132" s="85"/>
    </row>
    <row r="133" spans="6:28" ht="13.5" thickBot="1">
      <c r="F133" s="18"/>
      <c r="G133" s="18"/>
      <c r="H133" s="18"/>
      <c r="I133" s="18"/>
      <c r="J133" s="43" t="s">
        <v>101</v>
      </c>
      <c r="K133" s="36">
        <f>SUM(K83,K117,K131)</f>
        <v>0</v>
      </c>
      <c r="L133" s="36"/>
      <c r="M133" s="84" t="str">
        <f t="shared" si="22"/>
        <v> 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84" t="str">
        <f t="shared" si="19"/>
        <v> </v>
      </c>
      <c r="AA133" s="86">
        <f>IF(NOT(X133=""),IF(ISERROR(X133/K133-1)," ",X133/K133-1),"")</f>
      </c>
      <c r="AB133" s="86">
        <f>IF(NOT(Y133=""),IF(ISERROR(Y133/L133-1)," ",Y133/L133-1),"")</f>
      </c>
    </row>
    <row r="134" spans="3:28" ht="51">
      <c r="C134" s="142" t="s">
        <v>2</v>
      </c>
      <c r="D134" s="142"/>
      <c r="E134" s="142"/>
      <c r="F134" s="142" t="s">
        <v>3</v>
      </c>
      <c r="G134" s="142"/>
      <c r="H134" s="142"/>
      <c r="I134" s="142"/>
      <c r="J134" s="142"/>
      <c r="K134" s="2" t="s">
        <v>723</v>
      </c>
      <c r="L134" s="2" t="s">
        <v>724</v>
      </c>
      <c r="M134" s="2" t="s">
        <v>722</v>
      </c>
      <c r="N134" s="2"/>
      <c r="O134" s="2" t="s">
        <v>717</v>
      </c>
      <c r="P134" s="2" t="s">
        <v>718</v>
      </c>
      <c r="Q134" s="2" t="s">
        <v>719</v>
      </c>
      <c r="R134" s="2" t="s">
        <v>729</v>
      </c>
      <c r="S134" s="4"/>
      <c r="T134" s="2" t="s">
        <v>729</v>
      </c>
      <c r="U134" s="4"/>
      <c r="V134" s="4"/>
      <c r="W134" s="4"/>
      <c r="X134" s="4" t="s">
        <v>720</v>
      </c>
      <c r="Y134" s="4" t="s">
        <v>721</v>
      </c>
      <c r="Z134" s="2" t="s">
        <v>722</v>
      </c>
      <c r="AA134" s="4" t="s">
        <v>732</v>
      </c>
      <c r="AB134" s="94" t="s">
        <v>733</v>
      </c>
    </row>
    <row r="135" spans="3:28" ht="13.5" thickBot="1">
      <c r="C135" s="29"/>
      <c r="D135" s="29"/>
      <c r="E135" s="29"/>
      <c r="F135" s="29"/>
      <c r="G135" s="29"/>
      <c r="H135" s="29"/>
      <c r="I135" s="29"/>
      <c r="J135" s="29"/>
      <c r="K135" s="38" t="s">
        <v>702</v>
      </c>
      <c r="L135" s="38" t="s">
        <v>702</v>
      </c>
      <c r="M135" s="3" t="s">
        <v>731</v>
      </c>
      <c r="N135" s="38"/>
      <c r="O135" s="38" t="s">
        <v>702</v>
      </c>
      <c r="P135" s="38" t="s">
        <v>702</v>
      </c>
      <c r="Q135" s="38" t="s">
        <v>702</v>
      </c>
      <c r="R135" s="38" t="s">
        <v>702</v>
      </c>
      <c r="S135" s="38"/>
      <c r="T135" s="38" t="s">
        <v>702</v>
      </c>
      <c r="U135" s="38"/>
      <c r="V135" s="38"/>
      <c r="W135" s="38"/>
      <c r="X135" s="38" t="s">
        <v>702</v>
      </c>
      <c r="Y135" s="38" t="s">
        <v>702</v>
      </c>
      <c r="Z135" s="3" t="s">
        <v>731</v>
      </c>
      <c r="AA135" s="3" t="s">
        <v>731</v>
      </c>
      <c r="AB135" s="3" t="s">
        <v>731</v>
      </c>
    </row>
    <row r="136" spans="10:28" ht="19.5" customHeight="1" thickBot="1">
      <c r="J136" s="39" t="s">
        <v>101</v>
      </c>
      <c r="K136" s="33">
        <f>K133</f>
        <v>0</v>
      </c>
      <c r="L136" s="33"/>
      <c r="M136" s="87" t="str">
        <f>IF(ISERROR(L136/K136)," ",L136/K136)</f>
        <v> </v>
      </c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87" t="str">
        <f aca="true" t="shared" si="23" ref="Z136:Z167">IF(ISERROR(Y136/X136)," ",Y136/X136)</f>
        <v> </v>
      </c>
      <c r="AA136" s="82">
        <f aca="true" t="shared" si="24" ref="AA136:AA167">IF(NOT(X136=""),IF(ISERROR(X136/K136-1)," ",X136/K136-1),"")</f>
      </c>
      <c r="AB136" s="93">
        <f aca="true" t="shared" si="25" ref="AB136:AB167">IF(NOT(Y136=""),IF(ISERROR(Y136/L136-1)," ",Y136/L136-1),"")</f>
      </c>
    </row>
    <row r="137" spans="2:28" ht="12.75">
      <c r="B137" s="5" t="s">
        <v>147</v>
      </c>
      <c r="C137" s="171" t="s">
        <v>148</v>
      </c>
      <c r="D137" s="171"/>
      <c r="E137" s="171"/>
      <c r="K137" s="19"/>
      <c r="L137" s="19"/>
      <c r="M137" s="83" t="str">
        <f>IF(ISERROR(L137/K137)," ",L137/K137)</f>
        <v> 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83" t="str">
        <f t="shared" si="23"/>
        <v> </v>
      </c>
      <c r="AA137" s="85">
        <f t="shared" si="24"/>
      </c>
      <c r="AB137" s="85">
        <f t="shared" si="25"/>
      </c>
    </row>
    <row r="138" spans="9:28" ht="12.75">
      <c r="I138" s="40" t="s">
        <v>116</v>
      </c>
      <c r="K138" s="19"/>
      <c r="L138" s="19"/>
      <c r="M138" s="83" t="str">
        <f>IF(ISERROR(L138/K138)," ",L138/K138)</f>
        <v> 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83" t="str">
        <f t="shared" si="23"/>
        <v> </v>
      </c>
      <c r="AA138" s="85">
        <f t="shared" si="24"/>
      </c>
      <c r="AB138" s="85">
        <f t="shared" si="25"/>
      </c>
    </row>
    <row r="139" spans="3:28" ht="13.5" thickBot="1">
      <c r="C139" s="40" t="s">
        <v>113</v>
      </c>
      <c r="E139" s="29"/>
      <c r="F139" s="41" t="s">
        <v>114</v>
      </c>
      <c r="G139" s="29"/>
      <c r="H139" s="42" t="s">
        <v>115</v>
      </c>
      <c r="I139" s="40" t="s">
        <v>710</v>
      </c>
      <c r="J139" s="29"/>
      <c r="K139" s="36"/>
      <c r="L139" s="36"/>
      <c r="M139" s="84" t="str">
        <f>IF(ISERROR(L139/K139)," ",L139/K139)</f>
        <v> 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84" t="str">
        <f t="shared" si="23"/>
        <v> </v>
      </c>
      <c r="AA139" s="86">
        <f t="shared" si="24"/>
      </c>
      <c r="AB139" s="86">
        <f t="shared" si="25"/>
      </c>
    </row>
    <row r="140" spans="9:28" ht="12.75">
      <c r="I140" s="40" t="s">
        <v>117</v>
      </c>
      <c r="K140" s="19"/>
      <c r="L140" s="19"/>
      <c r="M140" s="83" t="str">
        <f aca="true" t="shared" si="26" ref="M140:M186">IF(ISERROR(L140/K140)," ",L140/K140)</f>
        <v> 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83" t="str">
        <f t="shared" si="23"/>
        <v> </v>
      </c>
      <c r="AA140" s="85">
        <f t="shared" si="24"/>
      </c>
      <c r="AB140" s="85">
        <f t="shared" si="25"/>
      </c>
    </row>
    <row r="141" spans="2:28" ht="12.75">
      <c r="B141" s="5" t="s">
        <v>149</v>
      </c>
      <c r="C141" s="171" t="s">
        <v>150</v>
      </c>
      <c r="D141" s="171"/>
      <c r="E141" s="171"/>
      <c r="K141" s="19"/>
      <c r="L141" s="19"/>
      <c r="M141" s="83" t="str">
        <f t="shared" si="26"/>
        <v> 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83" t="str">
        <f t="shared" si="23"/>
        <v> </v>
      </c>
      <c r="AA141" s="85">
        <f t="shared" si="24"/>
      </c>
      <c r="AB141" s="85">
        <f t="shared" si="25"/>
      </c>
    </row>
    <row r="142" spans="9:28" ht="12.75">
      <c r="I142" s="40" t="s">
        <v>116</v>
      </c>
      <c r="K142" s="19"/>
      <c r="L142" s="19"/>
      <c r="M142" s="83" t="str">
        <f t="shared" si="26"/>
        <v> 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83" t="str">
        <f t="shared" si="23"/>
        <v> </v>
      </c>
      <c r="AA142" s="85">
        <f t="shared" si="24"/>
      </c>
      <c r="AB142" s="85">
        <f t="shared" si="25"/>
      </c>
    </row>
    <row r="143" spans="3:28" ht="13.5" thickBot="1">
      <c r="C143" s="40" t="s">
        <v>113</v>
      </c>
      <c r="E143" s="29"/>
      <c r="F143" s="41" t="s">
        <v>114</v>
      </c>
      <c r="G143" s="29"/>
      <c r="H143" s="42" t="s">
        <v>115</v>
      </c>
      <c r="I143" s="40" t="s">
        <v>710</v>
      </c>
      <c r="J143" s="29"/>
      <c r="K143" s="36"/>
      <c r="L143" s="36"/>
      <c r="M143" s="84" t="str">
        <f t="shared" si="26"/>
        <v> 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84" t="str">
        <f t="shared" si="23"/>
        <v> </v>
      </c>
      <c r="AA143" s="86">
        <f t="shared" si="24"/>
      </c>
      <c r="AB143" s="86">
        <f t="shared" si="25"/>
      </c>
    </row>
    <row r="144" spans="9:28" ht="12.75">
      <c r="I144" s="40" t="s">
        <v>117</v>
      </c>
      <c r="K144" s="19"/>
      <c r="L144" s="19"/>
      <c r="M144" s="83" t="str">
        <f t="shared" si="26"/>
        <v> 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83" t="str">
        <f t="shared" si="23"/>
        <v> </v>
      </c>
      <c r="AA144" s="85">
        <f t="shared" si="24"/>
      </c>
      <c r="AB144" s="85">
        <f t="shared" si="25"/>
      </c>
    </row>
    <row r="145" spans="2:28" ht="12.75">
      <c r="B145" s="5" t="s">
        <v>151</v>
      </c>
      <c r="C145" s="171" t="s">
        <v>152</v>
      </c>
      <c r="D145" s="171"/>
      <c r="E145" s="171"/>
      <c r="K145" s="19"/>
      <c r="L145" s="19"/>
      <c r="M145" s="83" t="str">
        <f t="shared" si="26"/>
        <v> 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83" t="str">
        <f t="shared" si="23"/>
        <v> </v>
      </c>
      <c r="AA145" s="85">
        <f t="shared" si="24"/>
      </c>
      <c r="AB145" s="85">
        <f t="shared" si="25"/>
      </c>
    </row>
    <row r="146" spans="9:28" ht="12.75">
      <c r="I146" s="40" t="s">
        <v>116</v>
      </c>
      <c r="K146" s="19"/>
      <c r="L146" s="19"/>
      <c r="M146" s="83" t="str">
        <f t="shared" si="26"/>
        <v> 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83" t="str">
        <f t="shared" si="23"/>
        <v> </v>
      </c>
      <c r="AA146" s="85">
        <f t="shared" si="24"/>
      </c>
      <c r="AB146" s="85">
        <f t="shared" si="25"/>
      </c>
    </row>
    <row r="147" spans="3:28" ht="13.5" thickBot="1">
      <c r="C147" s="40" t="s">
        <v>113</v>
      </c>
      <c r="E147" s="29"/>
      <c r="F147" s="41" t="s">
        <v>114</v>
      </c>
      <c r="G147" s="29"/>
      <c r="H147" s="42" t="s">
        <v>115</v>
      </c>
      <c r="I147" s="40" t="s">
        <v>710</v>
      </c>
      <c r="J147" s="29"/>
      <c r="K147" s="36"/>
      <c r="L147" s="36"/>
      <c r="M147" s="84" t="str">
        <f t="shared" si="26"/>
        <v> 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84" t="str">
        <f t="shared" si="23"/>
        <v> </v>
      </c>
      <c r="AA147" s="86">
        <f t="shared" si="24"/>
      </c>
      <c r="AB147" s="86">
        <f t="shared" si="25"/>
      </c>
    </row>
    <row r="148" spans="9:28" ht="12.75">
      <c r="I148" s="40" t="s">
        <v>117</v>
      </c>
      <c r="K148" s="19"/>
      <c r="L148" s="19"/>
      <c r="M148" s="83" t="str">
        <f t="shared" si="26"/>
        <v> 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83" t="str">
        <f t="shared" si="23"/>
        <v> </v>
      </c>
      <c r="AA148" s="85">
        <f t="shared" si="24"/>
      </c>
      <c r="AB148" s="85">
        <f t="shared" si="25"/>
      </c>
    </row>
    <row r="149" spans="2:28" ht="12.75">
      <c r="B149" s="5" t="s">
        <v>153</v>
      </c>
      <c r="C149" s="149" t="s">
        <v>154</v>
      </c>
      <c r="D149" s="149"/>
      <c r="E149" s="149"/>
      <c r="K149" s="19"/>
      <c r="L149" s="19"/>
      <c r="M149" s="83" t="str">
        <f t="shared" si="26"/>
        <v> 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83" t="str">
        <f t="shared" si="23"/>
        <v> </v>
      </c>
      <c r="AA149" s="85">
        <f t="shared" si="24"/>
      </c>
      <c r="AB149" s="85">
        <f t="shared" si="25"/>
      </c>
    </row>
    <row r="150" spans="9:28" ht="12.75">
      <c r="I150" s="40" t="s">
        <v>116</v>
      </c>
      <c r="K150" s="19"/>
      <c r="L150" s="19"/>
      <c r="M150" s="83" t="str">
        <f t="shared" si="26"/>
        <v> 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83" t="str">
        <f t="shared" si="23"/>
        <v> </v>
      </c>
      <c r="AA150" s="85">
        <f t="shared" si="24"/>
      </c>
      <c r="AB150" s="85">
        <f t="shared" si="25"/>
      </c>
    </row>
    <row r="151" spans="3:28" ht="13.5" thickBot="1">
      <c r="C151" s="40" t="s">
        <v>113</v>
      </c>
      <c r="E151" s="29"/>
      <c r="F151" s="41" t="s">
        <v>114</v>
      </c>
      <c r="G151" s="29"/>
      <c r="H151" s="42" t="s">
        <v>115</v>
      </c>
      <c r="I151" s="40" t="s">
        <v>710</v>
      </c>
      <c r="J151" s="29"/>
      <c r="K151" s="36"/>
      <c r="L151" s="36"/>
      <c r="M151" s="84" t="str">
        <f t="shared" si="26"/>
        <v> 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84" t="str">
        <f t="shared" si="23"/>
        <v> </v>
      </c>
      <c r="AA151" s="86">
        <f t="shared" si="24"/>
      </c>
      <c r="AB151" s="86">
        <f t="shared" si="25"/>
      </c>
    </row>
    <row r="152" spans="9:28" ht="12.75">
      <c r="I152" s="40" t="s">
        <v>117</v>
      </c>
      <c r="K152" s="19"/>
      <c r="L152" s="19"/>
      <c r="M152" s="83" t="str">
        <f t="shared" si="26"/>
        <v> </v>
      </c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83" t="str">
        <f t="shared" si="23"/>
        <v> </v>
      </c>
      <c r="AA152" s="85">
        <f t="shared" si="24"/>
      </c>
      <c r="AB152" s="85">
        <f t="shared" si="25"/>
      </c>
    </row>
    <row r="153" spans="2:28" ht="12.75">
      <c r="B153" s="5" t="s">
        <v>155</v>
      </c>
      <c r="C153" s="171" t="s">
        <v>156</v>
      </c>
      <c r="D153" s="171"/>
      <c r="E153" s="171"/>
      <c r="F153" s="171"/>
      <c r="K153" s="19"/>
      <c r="L153" s="19"/>
      <c r="M153" s="83" t="str">
        <f t="shared" si="26"/>
        <v> 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83" t="str">
        <f t="shared" si="23"/>
        <v> </v>
      </c>
      <c r="AA153" s="85">
        <f t="shared" si="24"/>
      </c>
      <c r="AB153" s="85">
        <f t="shared" si="25"/>
      </c>
    </row>
    <row r="154" spans="9:28" ht="12.75">
      <c r="I154" s="40" t="s">
        <v>116</v>
      </c>
      <c r="K154" s="19"/>
      <c r="L154" s="19"/>
      <c r="M154" s="83" t="str">
        <f t="shared" si="26"/>
        <v> 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83" t="str">
        <f t="shared" si="23"/>
        <v> </v>
      </c>
      <c r="AA154" s="85">
        <f t="shared" si="24"/>
      </c>
      <c r="AB154" s="85">
        <f t="shared" si="25"/>
      </c>
    </row>
    <row r="155" spans="3:28" ht="13.5" thickBot="1">
      <c r="C155" s="40" t="s">
        <v>113</v>
      </c>
      <c r="E155" s="29"/>
      <c r="F155" s="41" t="s">
        <v>114</v>
      </c>
      <c r="G155" s="29"/>
      <c r="H155" s="42" t="s">
        <v>115</v>
      </c>
      <c r="I155" s="40" t="s">
        <v>710</v>
      </c>
      <c r="J155" s="29"/>
      <c r="K155" s="36"/>
      <c r="L155" s="36"/>
      <c r="M155" s="84" t="str">
        <f t="shared" si="26"/>
        <v> 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84" t="str">
        <f t="shared" si="23"/>
        <v> </v>
      </c>
      <c r="AA155" s="86">
        <f t="shared" si="24"/>
      </c>
      <c r="AB155" s="86">
        <f t="shared" si="25"/>
      </c>
    </row>
    <row r="156" spans="9:28" ht="12.75">
      <c r="I156" s="40" t="s">
        <v>117</v>
      </c>
      <c r="K156" s="19"/>
      <c r="L156" s="19"/>
      <c r="M156" s="83" t="str">
        <f t="shared" si="26"/>
        <v> 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83" t="str">
        <f t="shared" si="23"/>
        <v> </v>
      </c>
      <c r="AA156" s="85">
        <f t="shared" si="24"/>
      </c>
      <c r="AB156" s="85">
        <f t="shared" si="25"/>
      </c>
    </row>
    <row r="157" spans="2:28" ht="12.75">
      <c r="B157" s="5" t="s">
        <v>157</v>
      </c>
      <c r="C157" s="171" t="s">
        <v>158</v>
      </c>
      <c r="D157" s="171"/>
      <c r="E157" s="171"/>
      <c r="F157" s="171"/>
      <c r="G157" s="171"/>
      <c r="K157" s="19"/>
      <c r="L157" s="19"/>
      <c r="M157" s="83" t="str">
        <f t="shared" si="26"/>
        <v> </v>
      </c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83" t="str">
        <f t="shared" si="23"/>
        <v> </v>
      </c>
      <c r="AA157" s="85">
        <f t="shared" si="24"/>
      </c>
      <c r="AB157" s="85">
        <f t="shared" si="25"/>
      </c>
    </row>
    <row r="158" spans="9:28" ht="12.75">
      <c r="I158" s="40" t="s">
        <v>116</v>
      </c>
      <c r="K158" s="19"/>
      <c r="L158" s="19"/>
      <c r="M158" s="83" t="str">
        <f t="shared" si="26"/>
        <v> 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83" t="str">
        <f t="shared" si="23"/>
        <v> </v>
      </c>
      <c r="AA158" s="85">
        <f t="shared" si="24"/>
      </c>
      <c r="AB158" s="85">
        <f t="shared" si="25"/>
      </c>
    </row>
    <row r="159" spans="3:28" ht="13.5" thickBot="1">
      <c r="C159" s="40" t="s">
        <v>113</v>
      </c>
      <c r="E159" s="29"/>
      <c r="F159" s="41" t="s">
        <v>114</v>
      </c>
      <c r="G159" s="29"/>
      <c r="H159" s="42" t="s">
        <v>115</v>
      </c>
      <c r="I159" s="40" t="s">
        <v>710</v>
      </c>
      <c r="J159" s="29"/>
      <c r="K159" s="36"/>
      <c r="L159" s="36"/>
      <c r="M159" s="84" t="str">
        <f t="shared" si="26"/>
        <v> 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84" t="str">
        <f t="shared" si="23"/>
        <v> </v>
      </c>
      <c r="AA159" s="86">
        <f t="shared" si="24"/>
      </c>
      <c r="AB159" s="86">
        <f t="shared" si="25"/>
      </c>
    </row>
    <row r="160" spans="9:28" ht="12.75">
      <c r="I160" s="40" t="s">
        <v>117</v>
      </c>
      <c r="K160" s="19"/>
      <c r="L160" s="19"/>
      <c r="M160" s="83" t="str">
        <f t="shared" si="26"/>
        <v> 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83" t="str">
        <f t="shared" si="23"/>
        <v> </v>
      </c>
      <c r="AA160" s="85">
        <f t="shared" si="24"/>
      </c>
      <c r="AB160" s="85">
        <f t="shared" si="25"/>
      </c>
    </row>
    <row r="161" spans="2:28" ht="12.75">
      <c r="B161" s="5" t="s">
        <v>159</v>
      </c>
      <c r="C161" s="149" t="s">
        <v>160</v>
      </c>
      <c r="D161" s="149"/>
      <c r="E161" s="149"/>
      <c r="K161" s="19"/>
      <c r="L161" s="19"/>
      <c r="M161" s="83" t="str">
        <f t="shared" si="26"/>
        <v> 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83" t="str">
        <f t="shared" si="23"/>
        <v> </v>
      </c>
      <c r="AA161" s="85">
        <f t="shared" si="24"/>
      </c>
      <c r="AB161" s="85">
        <f t="shared" si="25"/>
      </c>
    </row>
    <row r="162" spans="9:28" ht="12.75">
      <c r="I162" s="40" t="s">
        <v>116</v>
      </c>
      <c r="K162" s="19"/>
      <c r="L162" s="19"/>
      <c r="M162" s="83" t="str">
        <f t="shared" si="26"/>
        <v> 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83" t="str">
        <f t="shared" si="23"/>
        <v> </v>
      </c>
      <c r="AA162" s="85">
        <f t="shared" si="24"/>
      </c>
      <c r="AB162" s="85">
        <f t="shared" si="25"/>
      </c>
    </row>
    <row r="163" spans="3:28" ht="13.5" thickBot="1">
      <c r="C163" s="40" t="s">
        <v>113</v>
      </c>
      <c r="E163" s="29"/>
      <c r="F163" s="41" t="s">
        <v>114</v>
      </c>
      <c r="G163" s="29"/>
      <c r="H163" s="42" t="s">
        <v>115</v>
      </c>
      <c r="I163" s="40" t="s">
        <v>710</v>
      </c>
      <c r="J163" s="29"/>
      <c r="K163" s="36"/>
      <c r="L163" s="36"/>
      <c r="M163" s="84" t="str">
        <f t="shared" si="26"/>
        <v> 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84" t="str">
        <f t="shared" si="23"/>
        <v> </v>
      </c>
      <c r="AA163" s="86">
        <f t="shared" si="24"/>
      </c>
      <c r="AB163" s="86">
        <f t="shared" si="25"/>
      </c>
    </row>
    <row r="164" spans="9:28" ht="12.75">
      <c r="I164" s="40" t="s">
        <v>117</v>
      </c>
      <c r="K164" s="19"/>
      <c r="L164" s="19"/>
      <c r="M164" s="83" t="str">
        <f t="shared" si="26"/>
        <v> </v>
      </c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83" t="str">
        <f t="shared" si="23"/>
        <v> </v>
      </c>
      <c r="AA164" s="85">
        <f t="shared" si="24"/>
      </c>
      <c r="AB164" s="85">
        <f t="shared" si="25"/>
      </c>
    </row>
    <row r="165" spans="2:28" ht="12.75">
      <c r="B165" s="5" t="s">
        <v>161</v>
      </c>
      <c r="C165" s="149" t="s">
        <v>162</v>
      </c>
      <c r="D165" s="149"/>
      <c r="E165" s="149"/>
      <c r="K165" s="19"/>
      <c r="L165" s="19"/>
      <c r="M165" s="83" t="str">
        <f t="shared" si="26"/>
        <v> </v>
      </c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83" t="str">
        <f t="shared" si="23"/>
        <v> </v>
      </c>
      <c r="AA165" s="85">
        <f t="shared" si="24"/>
      </c>
      <c r="AB165" s="85">
        <f t="shared" si="25"/>
      </c>
    </row>
    <row r="166" spans="9:28" ht="12.75">
      <c r="I166" s="40" t="s">
        <v>116</v>
      </c>
      <c r="K166" s="19"/>
      <c r="L166" s="19"/>
      <c r="M166" s="83" t="str">
        <f t="shared" si="26"/>
        <v> 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83" t="str">
        <f t="shared" si="23"/>
        <v> </v>
      </c>
      <c r="AA166" s="85">
        <f t="shared" si="24"/>
      </c>
      <c r="AB166" s="85">
        <f t="shared" si="25"/>
      </c>
    </row>
    <row r="167" spans="3:28" ht="13.5" thickBot="1">
      <c r="C167" s="40" t="s">
        <v>113</v>
      </c>
      <c r="E167" s="29"/>
      <c r="F167" s="41" t="s">
        <v>114</v>
      </c>
      <c r="G167" s="29"/>
      <c r="H167" s="42" t="s">
        <v>115</v>
      </c>
      <c r="I167" s="40" t="s">
        <v>710</v>
      </c>
      <c r="J167" s="29"/>
      <c r="K167" s="36"/>
      <c r="L167" s="36"/>
      <c r="M167" s="84" t="str">
        <f t="shared" si="26"/>
        <v> </v>
      </c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84" t="str">
        <f t="shared" si="23"/>
        <v> </v>
      </c>
      <c r="AA167" s="86">
        <f t="shared" si="24"/>
      </c>
      <c r="AB167" s="86">
        <f t="shared" si="25"/>
      </c>
    </row>
    <row r="168" spans="9:28" ht="12.75">
      <c r="I168" s="40" t="s">
        <v>117</v>
      </c>
      <c r="K168" s="19"/>
      <c r="L168" s="19"/>
      <c r="M168" s="83" t="str">
        <f t="shared" si="26"/>
        <v> 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83" t="str">
        <f aca="true" t="shared" si="27" ref="Z168:Z186">IF(ISERROR(Y168/X168)," ",Y168/X168)</f>
        <v> </v>
      </c>
      <c r="AA168" s="85">
        <f aca="true" t="shared" si="28" ref="AA168:AA184">IF(NOT(X168=""),IF(ISERROR(X168/K168-1)," ",X168/K168-1),"")</f>
      </c>
      <c r="AB168" s="85">
        <f aca="true" t="shared" si="29" ref="AB168:AB184">IF(NOT(Y168=""),IF(ISERROR(Y168/L168-1)," ",Y168/L168-1),"")</f>
      </c>
    </row>
    <row r="169" spans="2:28" ht="12.75">
      <c r="B169" s="5" t="s">
        <v>163</v>
      </c>
      <c r="C169" s="149" t="s">
        <v>164</v>
      </c>
      <c r="D169" s="149"/>
      <c r="E169" s="149"/>
      <c r="F169" s="149"/>
      <c r="K169" s="19"/>
      <c r="L169" s="19"/>
      <c r="M169" s="83" t="str">
        <f t="shared" si="26"/>
        <v> </v>
      </c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83" t="str">
        <f t="shared" si="27"/>
        <v> </v>
      </c>
      <c r="AA169" s="85">
        <f t="shared" si="28"/>
      </c>
      <c r="AB169" s="85">
        <f t="shared" si="29"/>
      </c>
    </row>
    <row r="170" spans="9:28" ht="12.75">
      <c r="I170" s="40" t="s">
        <v>116</v>
      </c>
      <c r="K170" s="19"/>
      <c r="L170" s="19"/>
      <c r="M170" s="83" t="str">
        <f t="shared" si="26"/>
        <v> 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83" t="str">
        <f t="shared" si="27"/>
        <v> </v>
      </c>
      <c r="AA170" s="85">
        <f t="shared" si="28"/>
      </c>
      <c r="AB170" s="85">
        <f t="shared" si="29"/>
      </c>
    </row>
    <row r="171" spans="3:28" ht="13.5" thickBot="1">
      <c r="C171" s="40" t="s">
        <v>113</v>
      </c>
      <c r="E171" s="29"/>
      <c r="F171" s="41" t="s">
        <v>114</v>
      </c>
      <c r="G171" s="29"/>
      <c r="H171" s="42" t="s">
        <v>115</v>
      </c>
      <c r="I171" s="40" t="s">
        <v>710</v>
      </c>
      <c r="J171" s="29"/>
      <c r="K171" s="36"/>
      <c r="L171" s="36"/>
      <c r="M171" s="84" t="str">
        <f t="shared" si="26"/>
        <v> </v>
      </c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84" t="str">
        <f t="shared" si="27"/>
        <v> </v>
      </c>
      <c r="AA171" s="86">
        <f t="shared" si="28"/>
      </c>
      <c r="AB171" s="86">
        <f t="shared" si="29"/>
      </c>
    </row>
    <row r="172" spans="9:28" ht="12.75">
      <c r="I172" s="40" t="s">
        <v>117</v>
      </c>
      <c r="K172" s="19"/>
      <c r="L172" s="19"/>
      <c r="M172" s="83" t="str">
        <f t="shared" si="26"/>
        <v> 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83" t="str">
        <f t="shared" si="27"/>
        <v> </v>
      </c>
      <c r="AA172" s="85">
        <f t="shared" si="28"/>
      </c>
      <c r="AB172" s="85">
        <f t="shared" si="29"/>
      </c>
    </row>
    <row r="173" spans="2:28" ht="12.75">
      <c r="B173" s="5" t="s">
        <v>166</v>
      </c>
      <c r="C173" s="149" t="s">
        <v>165</v>
      </c>
      <c r="D173" s="149"/>
      <c r="E173" s="149"/>
      <c r="F173" s="149"/>
      <c r="K173" s="19"/>
      <c r="L173" s="19"/>
      <c r="M173" s="83" t="str">
        <f t="shared" si="26"/>
        <v> 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83" t="str">
        <f t="shared" si="27"/>
        <v> </v>
      </c>
      <c r="AA173" s="85">
        <f t="shared" si="28"/>
      </c>
      <c r="AB173" s="85">
        <f t="shared" si="29"/>
      </c>
    </row>
    <row r="174" spans="9:28" ht="12.75">
      <c r="I174" s="40" t="s">
        <v>116</v>
      </c>
      <c r="K174" s="19"/>
      <c r="L174" s="19"/>
      <c r="M174" s="83" t="str">
        <f t="shared" si="26"/>
        <v> 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83" t="str">
        <f t="shared" si="27"/>
        <v> </v>
      </c>
      <c r="AA174" s="85">
        <f t="shared" si="28"/>
      </c>
      <c r="AB174" s="85">
        <f t="shared" si="29"/>
      </c>
    </row>
    <row r="175" spans="3:28" ht="13.5" thickBot="1">
      <c r="C175" s="40" t="s">
        <v>113</v>
      </c>
      <c r="E175" s="29"/>
      <c r="F175" s="41" t="s">
        <v>114</v>
      </c>
      <c r="G175" s="29"/>
      <c r="H175" s="42" t="s">
        <v>115</v>
      </c>
      <c r="I175" s="40" t="s">
        <v>710</v>
      </c>
      <c r="J175" s="29"/>
      <c r="K175" s="36"/>
      <c r="L175" s="36"/>
      <c r="M175" s="84" t="str">
        <f t="shared" si="26"/>
        <v> </v>
      </c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84" t="str">
        <f t="shared" si="27"/>
        <v> </v>
      </c>
      <c r="AA175" s="86">
        <f t="shared" si="28"/>
      </c>
      <c r="AB175" s="86">
        <f t="shared" si="29"/>
      </c>
    </row>
    <row r="176" spans="9:28" ht="12.75">
      <c r="I176" s="40" t="s">
        <v>117</v>
      </c>
      <c r="K176" s="19"/>
      <c r="L176" s="19"/>
      <c r="M176" s="83" t="str">
        <f t="shared" si="26"/>
        <v> 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83" t="str">
        <f t="shared" si="27"/>
        <v> </v>
      </c>
      <c r="AA176" s="85">
        <f t="shared" si="28"/>
      </c>
      <c r="AB176" s="85">
        <f t="shared" si="29"/>
      </c>
    </row>
    <row r="177" spans="2:28" ht="12.75">
      <c r="B177" s="5" t="s">
        <v>167</v>
      </c>
      <c r="C177" s="149" t="s">
        <v>168</v>
      </c>
      <c r="D177" s="149"/>
      <c r="E177" s="149"/>
      <c r="F177" s="149"/>
      <c r="K177" s="19"/>
      <c r="L177" s="19"/>
      <c r="M177" s="83" t="str">
        <f t="shared" si="26"/>
        <v> 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83" t="str">
        <f t="shared" si="27"/>
        <v> </v>
      </c>
      <c r="AA177" s="85">
        <f t="shared" si="28"/>
      </c>
      <c r="AB177" s="85">
        <f t="shared" si="29"/>
      </c>
    </row>
    <row r="178" spans="9:28" ht="12.75">
      <c r="I178" s="40" t="s">
        <v>116</v>
      </c>
      <c r="K178" s="19"/>
      <c r="L178" s="19"/>
      <c r="M178" s="83" t="str">
        <f t="shared" si="26"/>
        <v> 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83" t="str">
        <f t="shared" si="27"/>
        <v> </v>
      </c>
      <c r="AA178" s="85">
        <f t="shared" si="28"/>
      </c>
      <c r="AB178" s="85">
        <f t="shared" si="29"/>
      </c>
    </row>
    <row r="179" spans="3:28" ht="13.5" thickBot="1">
      <c r="C179" s="40" t="s">
        <v>113</v>
      </c>
      <c r="E179" s="29"/>
      <c r="F179" s="41" t="s">
        <v>114</v>
      </c>
      <c r="G179" s="29"/>
      <c r="H179" s="42" t="s">
        <v>115</v>
      </c>
      <c r="I179" s="40" t="s">
        <v>710</v>
      </c>
      <c r="J179" s="29"/>
      <c r="K179" s="36"/>
      <c r="L179" s="36"/>
      <c r="M179" s="84" t="str">
        <f t="shared" si="26"/>
        <v> </v>
      </c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84" t="str">
        <f t="shared" si="27"/>
        <v> </v>
      </c>
      <c r="AA179" s="86">
        <f t="shared" si="28"/>
      </c>
      <c r="AB179" s="86">
        <f t="shared" si="29"/>
      </c>
    </row>
    <row r="180" spans="9:28" ht="12.75">
      <c r="I180" s="40" t="s">
        <v>117</v>
      </c>
      <c r="K180" s="19"/>
      <c r="L180" s="19"/>
      <c r="M180" s="83" t="str">
        <f t="shared" si="26"/>
        <v> </v>
      </c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83" t="str">
        <f t="shared" si="27"/>
        <v> </v>
      </c>
      <c r="AA180" s="85">
        <f t="shared" si="28"/>
      </c>
      <c r="AB180" s="85">
        <f t="shared" si="29"/>
      </c>
    </row>
    <row r="181" spans="2:28" ht="12.75">
      <c r="B181" s="5" t="s">
        <v>169</v>
      </c>
      <c r="C181" s="149" t="s">
        <v>170</v>
      </c>
      <c r="D181" s="149"/>
      <c r="E181" s="149"/>
      <c r="F181" s="149"/>
      <c r="K181" s="19"/>
      <c r="L181" s="19"/>
      <c r="M181" s="83" t="str">
        <f t="shared" si="26"/>
        <v> </v>
      </c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83" t="str">
        <f t="shared" si="27"/>
        <v> </v>
      </c>
      <c r="AA181" s="85">
        <f t="shared" si="28"/>
      </c>
      <c r="AB181" s="85">
        <f t="shared" si="29"/>
      </c>
    </row>
    <row r="182" spans="9:28" ht="12.75">
      <c r="I182" s="40" t="s">
        <v>116</v>
      </c>
      <c r="K182" s="19"/>
      <c r="L182" s="19"/>
      <c r="M182" s="83" t="str">
        <f t="shared" si="26"/>
        <v> 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83" t="str">
        <f t="shared" si="27"/>
        <v> </v>
      </c>
      <c r="AA182" s="85">
        <f t="shared" si="28"/>
      </c>
      <c r="AB182" s="85">
        <f t="shared" si="29"/>
      </c>
    </row>
    <row r="183" spans="3:28" ht="13.5" thickBot="1">
      <c r="C183" s="40" t="s">
        <v>113</v>
      </c>
      <c r="E183" s="29"/>
      <c r="F183" s="41" t="s">
        <v>114</v>
      </c>
      <c r="G183" s="29"/>
      <c r="H183" s="42" t="s">
        <v>115</v>
      </c>
      <c r="I183" s="40" t="s">
        <v>710</v>
      </c>
      <c r="J183" s="29"/>
      <c r="K183" s="36"/>
      <c r="L183" s="36"/>
      <c r="M183" s="84" t="str">
        <f t="shared" si="26"/>
        <v> </v>
      </c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84" t="str">
        <f t="shared" si="27"/>
        <v> </v>
      </c>
      <c r="AA183" s="86">
        <f t="shared" si="28"/>
      </c>
      <c r="AB183" s="86">
        <f t="shared" si="29"/>
      </c>
    </row>
    <row r="184" spans="9:28" ht="12.75">
      <c r="I184" s="40" t="s">
        <v>117</v>
      </c>
      <c r="J184" s="10" t="s">
        <v>736</v>
      </c>
      <c r="K184" s="19">
        <f>SUM(K139,K143,K147,K151,K155,K159,K163,K167,K171,K175,K179,K183)</f>
        <v>0</v>
      </c>
      <c r="L184" s="19"/>
      <c r="M184" s="83" t="str">
        <f t="shared" si="26"/>
        <v> </v>
      </c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83" t="str">
        <f t="shared" si="27"/>
        <v> </v>
      </c>
      <c r="AA184" s="85">
        <f t="shared" si="28"/>
      </c>
      <c r="AB184" s="85">
        <f t="shared" si="29"/>
      </c>
    </row>
    <row r="185" spans="9:28" ht="12.75">
      <c r="I185" s="40"/>
      <c r="J185" s="64" t="s">
        <v>739</v>
      </c>
      <c r="K185" s="19">
        <f>SUM(K184,K131)</f>
        <v>0</v>
      </c>
      <c r="L185" s="19"/>
      <c r="M185" s="83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83"/>
      <c r="AA185" s="85"/>
      <c r="AB185" s="85"/>
    </row>
    <row r="186" spans="6:28" ht="13.5" thickBot="1">
      <c r="F186" s="18"/>
      <c r="G186" s="18"/>
      <c r="H186" s="18"/>
      <c r="I186" s="18"/>
      <c r="J186" s="43" t="s">
        <v>101</v>
      </c>
      <c r="K186" s="36">
        <f>SUM(K133,K184)</f>
        <v>0</v>
      </c>
      <c r="L186" s="36"/>
      <c r="M186" s="84" t="str">
        <f t="shared" si="26"/>
        <v> </v>
      </c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84" t="str">
        <f t="shared" si="27"/>
        <v> </v>
      </c>
      <c r="AA186" s="86">
        <f>IF(NOT(X186=""),IF(ISERROR(X186/K186-1)," ",X186/K186-1),"")</f>
      </c>
      <c r="AB186" s="86">
        <f>IF(NOT(Y186=""),IF(ISERROR(Y186/L186-1)," ",Y186/L186-1),"")</f>
      </c>
    </row>
    <row r="187" spans="3:28" ht="51">
      <c r="C187" s="142" t="s">
        <v>2</v>
      </c>
      <c r="D187" s="142"/>
      <c r="E187" s="142"/>
      <c r="F187" s="142" t="s">
        <v>3</v>
      </c>
      <c r="G187" s="142"/>
      <c r="H187" s="142"/>
      <c r="I187" s="142"/>
      <c r="J187" s="142"/>
      <c r="K187" s="2" t="s">
        <v>723</v>
      </c>
      <c r="L187" s="2" t="s">
        <v>724</v>
      </c>
      <c r="M187" s="2" t="s">
        <v>722</v>
      </c>
      <c r="N187" s="2"/>
      <c r="O187" s="2" t="s">
        <v>717</v>
      </c>
      <c r="P187" s="2" t="s">
        <v>718</v>
      </c>
      <c r="Q187" s="2" t="s">
        <v>719</v>
      </c>
      <c r="R187" s="2" t="s">
        <v>729</v>
      </c>
      <c r="S187" s="4"/>
      <c r="T187" s="2" t="s">
        <v>729</v>
      </c>
      <c r="U187" s="4"/>
      <c r="V187" s="4"/>
      <c r="W187" s="4"/>
      <c r="X187" s="4" t="s">
        <v>720</v>
      </c>
      <c r="Y187" s="4" t="s">
        <v>721</v>
      </c>
      <c r="Z187" s="2" t="s">
        <v>722</v>
      </c>
      <c r="AA187" s="4" t="s">
        <v>732</v>
      </c>
      <c r="AB187" s="2" t="s">
        <v>733</v>
      </c>
    </row>
    <row r="188" spans="3:28" ht="13.5" thickBot="1">
      <c r="C188" s="29"/>
      <c r="D188" s="29"/>
      <c r="E188" s="29"/>
      <c r="F188" s="29"/>
      <c r="G188" s="29"/>
      <c r="H188" s="29"/>
      <c r="I188" s="29"/>
      <c r="J188" s="29"/>
      <c r="K188" s="38" t="s">
        <v>702</v>
      </c>
      <c r="L188" s="38" t="s">
        <v>702</v>
      </c>
      <c r="M188" s="3" t="s">
        <v>731</v>
      </c>
      <c r="N188" s="38"/>
      <c r="O188" s="38" t="s">
        <v>702</v>
      </c>
      <c r="P188" s="38" t="s">
        <v>702</v>
      </c>
      <c r="Q188" s="38" t="s">
        <v>702</v>
      </c>
      <c r="R188" s="38" t="s">
        <v>702</v>
      </c>
      <c r="S188" s="38"/>
      <c r="T188" s="38" t="s">
        <v>702</v>
      </c>
      <c r="U188" s="38"/>
      <c r="V188" s="38"/>
      <c r="W188" s="38"/>
      <c r="X188" s="38" t="s">
        <v>702</v>
      </c>
      <c r="Y188" s="38" t="s">
        <v>702</v>
      </c>
      <c r="Z188" s="3" t="s">
        <v>731</v>
      </c>
      <c r="AA188" s="3" t="s">
        <v>731</v>
      </c>
      <c r="AB188" s="3" t="s">
        <v>731</v>
      </c>
    </row>
    <row r="189" spans="10:28" ht="19.5" customHeight="1" thickBot="1">
      <c r="J189" s="39" t="s">
        <v>101</v>
      </c>
      <c r="K189" s="33">
        <f>K186</f>
        <v>0</v>
      </c>
      <c r="L189" s="33"/>
      <c r="M189" s="87" t="str">
        <f>IF(ISERROR(L189/K189)," ",L189/K189)</f>
        <v> </v>
      </c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87" t="str">
        <f aca="true" t="shared" si="30" ref="Z189:Z220">IF(ISERROR(Y189/X189)," ",Y189/X189)</f>
        <v> </v>
      </c>
      <c r="AA189" s="82">
        <f aca="true" t="shared" si="31" ref="AA189:AA220">IF(NOT(X189=""),IF(ISERROR(X189/K189-1)," ",X189/K189-1),"")</f>
      </c>
      <c r="AB189" s="93">
        <f aca="true" t="shared" si="32" ref="AB189:AB220">IF(NOT(Y189=""),IF(ISERROR(Y189/L189-1)," ",Y189/L189-1),"")</f>
      </c>
    </row>
    <row r="190" spans="2:28" ht="12.75">
      <c r="B190" s="5" t="s">
        <v>171</v>
      </c>
      <c r="C190" s="171" t="s">
        <v>172</v>
      </c>
      <c r="D190" s="171"/>
      <c r="E190" s="171"/>
      <c r="K190" s="19"/>
      <c r="L190" s="19"/>
      <c r="M190" s="83" t="str">
        <f>IF(ISERROR(L190/K190)," ",L190/K190)</f>
        <v> </v>
      </c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83" t="str">
        <f t="shared" si="30"/>
        <v> </v>
      </c>
      <c r="AA190" s="85">
        <f t="shared" si="31"/>
      </c>
      <c r="AB190" s="85">
        <f t="shared" si="32"/>
      </c>
    </row>
    <row r="191" spans="9:28" ht="12.75">
      <c r="I191" s="40" t="s">
        <v>116</v>
      </c>
      <c r="K191" s="19"/>
      <c r="L191" s="19"/>
      <c r="M191" s="83" t="str">
        <f>IF(ISERROR(L191/K191)," ",L191/K191)</f>
        <v> </v>
      </c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83" t="str">
        <f t="shared" si="30"/>
        <v> </v>
      </c>
      <c r="AA191" s="85">
        <f t="shared" si="31"/>
      </c>
      <c r="AB191" s="85">
        <f t="shared" si="32"/>
      </c>
    </row>
    <row r="192" spans="3:28" ht="13.5" thickBot="1">
      <c r="C192" s="40" t="s">
        <v>113</v>
      </c>
      <c r="E192" s="29"/>
      <c r="F192" s="41" t="s">
        <v>114</v>
      </c>
      <c r="G192" s="29"/>
      <c r="H192" s="42" t="s">
        <v>115</v>
      </c>
      <c r="I192" s="40" t="s">
        <v>710</v>
      </c>
      <c r="J192" s="29"/>
      <c r="K192" s="36"/>
      <c r="L192" s="36"/>
      <c r="M192" s="84" t="str">
        <f>IF(ISERROR(L192/K192)," ",L192/K192)</f>
        <v> </v>
      </c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84" t="str">
        <f t="shared" si="30"/>
        <v> </v>
      </c>
      <c r="AA192" s="86">
        <f t="shared" si="31"/>
      </c>
      <c r="AB192" s="86">
        <f t="shared" si="32"/>
      </c>
    </row>
    <row r="193" spans="9:28" ht="12.75">
      <c r="I193" s="40" t="s">
        <v>117</v>
      </c>
      <c r="K193" s="19"/>
      <c r="L193" s="19"/>
      <c r="M193" s="83" t="str">
        <f aca="true" t="shared" si="33" ref="M193:M239">IF(ISERROR(L193/K193)," ",L193/K193)</f>
        <v> </v>
      </c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83" t="str">
        <f t="shared" si="30"/>
        <v> </v>
      </c>
      <c r="AA193" s="85">
        <f t="shared" si="31"/>
      </c>
      <c r="AB193" s="85">
        <f t="shared" si="32"/>
      </c>
    </row>
    <row r="194" spans="2:28" ht="12.75">
      <c r="B194" s="5" t="s">
        <v>173</v>
      </c>
      <c r="C194" s="171" t="s">
        <v>174</v>
      </c>
      <c r="D194" s="171"/>
      <c r="E194" s="171"/>
      <c r="K194" s="19"/>
      <c r="L194" s="19"/>
      <c r="M194" s="83" t="str">
        <f t="shared" si="33"/>
        <v> 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83" t="str">
        <f t="shared" si="30"/>
        <v> </v>
      </c>
      <c r="AA194" s="85">
        <f t="shared" si="31"/>
      </c>
      <c r="AB194" s="85">
        <f t="shared" si="32"/>
      </c>
    </row>
    <row r="195" spans="9:28" ht="12.75">
      <c r="I195" s="40" t="s">
        <v>116</v>
      </c>
      <c r="K195" s="19"/>
      <c r="L195" s="19"/>
      <c r="M195" s="83" t="str">
        <f t="shared" si="33"/>
        <v> </v>
      </c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83" t="str">
        <f t="shared" si="30"/>
        <v> </v>
      </c>
      <c r="AA195" s="85">
        <f t="shared" si="31"/>
      </c>
      <c r="AB195" s="85">
        <f t="shared" si="32"/>
      </c>
    </row>
    <row r="196" spans="3:28" ht="13.5" thickBot="1">
      <c r="C196" s="40" t="s">
        <v>113</v>
      </c>
      <c r="E196" s="29"/>
      <c r="F196" s="41" t="s">
        <v>114</v>
      </c>
      <c r="G196" s="29"/>
      <c r="H196" s="42" t="s">
        <v>115</v>
      </c>
      <c r="I196" s="40" t="s">
        <v>710</v>
      </c>
      <c r="J196" s="29"/>
      <c r="K196" s="36"/>
      <c r="L196" s="36"/>
      <c r="M196" s="84" t="str">
        <f t="shared" si="33"/>
        <v> </v>
      </c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84" t="str">
        <f t="shared" si="30"/>
        <v> </v>
      </c>
      <c r="AA196" s="86">
        <f t="shared" si="31"/>
      </c>
      <c r="AB196" s="86">
        <f t="shared" si="32"/>
      </c>
    </row>
    <row r="197" spans="9:28" ht="12.75">
      <c r="I197" s="40" t="s">
        <v>117</v>
      </c>
      <c r="K197" s="19"/>
      <c r="L197" s="19"/>
      <c r="M197" s="83" t="str">
        <f t="shared" si="33"/>
        <v> </v>
      </c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83" t="str">
        <f t="shared" si="30"/>
        <v> </v>
      </c>
      <c r="AA197" s="85">
        <f t="shared" si="31"/>
      </c>
      <c r="AB197" s="85">
        <f t="shared" si="32"/>
      </c>
    </row>
    <row r="198" spans="2:28" ht="12.75">
      <c r="B198" s="5" t="s">
        <v>175</v>
      </c>
      <c r="C198" s="171" t="s">
        <v>176</v>
      </c>
      <c r="D198" s="171"/>
      <c r="E198" s="171"/>
      <c r="K198" s="19"/>
      <c r="L198" s="19"/>
      <c r="M198" s="83" t="str">
        <f t="shared" si="33"/>
        <v> 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83" t="str">
        <f t="shared" si="30"/>
        <v> </v>
      </c>
      <c r="AA198" s="85">
        <f t="shared" si="31"/>
      </c>
      <c r="AB198" s="85">
        <f t="shared" si="32"/>
      </c>
    </row>
    <row r="199" spans="9:28" ht="12.75">
      <c r="I199" s="40" t="s">
        <v>116</v>
      </c>
      <c r="K199" s="19"/>
      <c r="L199" s="19"/>
      <c r="M199" s="83" t="str">
        <f t="shared" si="33"/>
        <v> 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83" t="str">
        <f t="shared" si="30"/>
        <v> </v>
      </c>
      <c r="AA199" s="85">
        <f t="shared" si="31"/>
      </c>
      <c r="AB199" s="85">
        <f t="shared" si="32"/>
      </c>
    </row>
    <row r="200" spans="3:28" ht="13.5" thickBot="1">
      <c r="C200" s="40" t="s">
        <v>113</v>
      </c>
      <c r="E200" s="29"/>
      <c r="F200" s="41" t="s">
        <v>114</v>
      </c>
      <c r="G200" s="29"/>
      <c r="H200" s="42" t="s">
        <v>115</v>
      </c>
      <c r="I200" s="40" t="s">
        <v>710</v>
      </c>
      <c r="J200" s="29"/>
      <c r="K200" s="36"/>
      <c r="L200" s="36"/>
      <c r="M200" s="84" t="str">
        <f t="shared" si="33"/>
        <v> </v>
      </c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84" t="str">
        <f t="shared" si="30"/>
        <v> </v>
      </c>
      <c r="AA200" s="86">
        <f t="shared" si="31"/>
      </c>
      <c r="AB200" s="86">
        <f t="shared" si="32"/>
      </c>
    </row>
    <row r="201" spans="9:28" ht="12.75">
      <c r="I201" s="40" t="s">
        <v>117</v>
      </c>
      <c r="K201" s="19"/>
      <c r="L201" s="19"/>
      <c r="M201" s="83" t="str">
        <f t="shared" si="33"/>
        <v> </v>
      </c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83" t="str">
        <f t="shared" si="30"/>
        <v> </v>
      </c>
      <c r="AA201" s="85">
        <f t="shared" si="31"/>
      </c>
      <c r="AB201" s="85">
        <f t="shared" si="32"/>
      </c>
    </row>
    <row r="202" spans="2:28" ht="12.75">
      <c r="B202" s="5" t="s">
        <v>177</v>
      </c>
      <c r="C202" s="149" t="s">
        <v>178</v>
      </c>
      <c r="D202" s="149"/>
      <c r="E202" s="149"/>
      <c r="K202" s="19"/>
      <c r="L202" s="19"/>
      <c r="M202" s="83" t="str">
        <f t="shared" si="33"/>
        <v> 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83" t="str">
        <f t="shared" si="30"/>
        <v> </v>
      </c>
      <c r="AA202" s="85">
        <f t="shared" si="31"/>
      </c>
      <c r="AB202" s="85">
        <f t="shared" si="32"/>
      </c>
    </row>
    <row r="203" spans="9:28" ht="12.75">
      <c r="I203" s="40" t="s">
        <v>116</v>
      </c>
      <c r="K203" s="19"/>
      <c r="L203" s="19"/>
      <c r="M203" s="83" t="str">
        <f t="shared" si="33"/>
        <v> 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83" t="str">
        <f t="shared" si="30"/>
        <v> </v>
      </c>
      <c r="AA203" s="85">
        <f t="shared" si="31"/>
      </c>
      <c r="AB203" s="85">
        <f t="shared" si="32"/>
      </c>
    </row>
    <row r="204" spans="3:28" ht="13.5" thickBot="1">
      <c r="C204" s="40" t="s">
        <v>113</v>
      </c>
      <c r="E204" s="29"/>
      <c r="F204" s="41" t="s">
        <v>114</v>
      </c>
      <c r="G204" s="29"/>
      <c r="H204" s="42" t="s">
        <v>115</v>
      </c>
      <c r="I204" s="40" t="s">
        <v>710</v>
      </c>
      <c r="J204" s="29"/>
      <c r="K204" s="36"/>
      <c r="L204" s="36"/>
      <c r="M204" s="84" t="str">
        <f t="shared" si="33"/>
        <v> </v>
      </c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84" t="str">
        <f t="shared" si="30"/>
        <v> </v>
      </c>
      <c r="AA204" s="86">
        <f t="shared" si="31"/>
      </c>
      <c r="AB204" s="86">
        <f t="shared" si="32"/>
      </c>
    </row>
    <row r="205" spans="9:28" ht="12.75">
      <c r="I205" s="40" t="s">
        <v>117</v>
      </c>
      <c r="K205" s="19"/>
      <c r="L205" s="19"/>
      <c r="M205" s="83" t="str">
        <f t="shared" si="33"/>
        <v> </v>
      </c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83" t="str">
        <f t="shared" si="30"/>
        <v> </v>
      </c>
      <c r="AA205" s="85">
        <f t="shared" si="31"/>
      </c>
      <c r="AB205" s="85">
        <f t="shared" si="32"/>
      </c>
    </row>
    <row r="206" spans="2:28" ht="12.75">
      <c r="B206" s="5" t="s">
        <v>179</v>
      </c>
      <c r="C206" s="171" t="s">
        <v>180</v>
      </c>
      <c r="D206" s="171"/>
      <c r="E206" s="171"/>
      <c r="F206" s="171"/>
      <c r="K206" s="19"/>
      <c r="L206" s="19"/>
      <c r="M206" s="83" t="str">
        <f t="shared" si="33"/>
        <v> </v>
      </c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83" t="str">
        <f t="shared" si="30"/>
        <v> </v>
      </c>
      <c r="AA206" s="85">
        <f t="shared" si="31"/>
      </c>
      <c r="AB206" s="85">
        <f t="shared" si="32"/>
      </c>
    </row>
    <row r="207" spans="9:28" ht="12.75">
      <c r="I207" s="40" t="s">
        <v>116</v>
      </c>
      <c r="K207" s="19"/>
      <c r="L207" s="19"/>
      <c r="M207" s="83" t="str">
        <f t="shared" si="33"/>
        <v> 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83" t="str">
        <f t="shared" si="30"/>
        <v> </v>
      </c>
      <c r="AA207" s="85">
        <f t="shared" si="31"/>
      </c>
      <c r="AB207" s="85">
        <f t="shared" si="32"/>
      </c>
    </row>
    <row r="208" spans="3:28" ht="13.5" thickBot="1">
      <c r="C208" s="40" t="s">
        <v>113</v>
      </c>
      <c r="E208" s="29"/>
      <c r="F208" s="41" t="s">
        <v>114</v>
      </c>
      <c r="G208" s="29"/>
      <c r="H208" s="42" t="s">
        <v>115</v>
      </c>
      <c r="I208" s="40" t="s">
        <v>710</v>
      </c>
      <c r="J208" s="29"/>
      <c r="K208" s="36"/>
      <c r="L208" s="36"/>
      <c r="M208" s="84" t="str">
        <f t="shared" si="33"/>
        <v> </v>
      </c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84" t="str">
        <f t="shared" si="30"/>
        <v> </v>
      </c>
      <c r="AA208" s="86">
        <f t="shared" si="31"/>
      </c>
      <c r="AB208" s="86">
        <f t="shared" si="32"/>
      </c>
    </row>
    <row r="209" spans="9:28" ht="12.75">
      <c r="I209" s="40" t="s">
        <v>117</v>
      </c>
      <c r="K209" s="19"/>
      <c r="L209" s="19"/>
      <c r="M209" s="83" t="str">
        <f t="shared" si="33"/>
        <v> 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83" t="str">
        <f t="shared" si="30"/>
        <v> </v>
      </c>
      <c r="AA209" s="85">
        <f t="shared" si="31"/>
      </c>
      <c r="AB209" s="85">
        <f t="shared" si="32"/>
      </c>
    </row>
    <row r="210" spans="2:28" ht="12.75">
      <c r="B210" s="5" t="s">
        <v>181</v>
      </c>
      <c r="C210" s="171" t="s">
        <v>182</v>
      </c>
      <c r="D210" s="171"/>
      <c r="E210" s="171"/>
      <c r="F210" s="171"/>
      <c r="G210" s="171"/>
      <c r="K210" s="19"/>
      <c r="L210" s="19"/>
      <c r="M210" s="83" t="str">
        <f t="shared" si="33"/>
        <v> </v>
      </c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83" t="str">
        <f t="shared" si="30"/>
        <v> </v>
      </c>
      <c r="AA210" s="85">
        <f t="shared" si="31"/>
      </c>
      <c r="AB210" s="85">
        <f t="shared" si="32"/>
      </c>
    </row>
    <row r="211" spans="9:28" ht="12.75">
      <c r="I211" s="40" t="s">
        <v>116</v>
      </c>
      <c r="K211" s="19"/>
      <c r="L211" s="19"/>
      <c r="M211" s="83" t="str">
        <f t="shared" si="33"/>
        <v> </v>
      </c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83" t="str">
        <f t="shared" si="30"/>
        <v> </v>
      </c>
      <c r="AA211" s="85">
        <f t="shared" si="31"/>
      </c>
      <c r="AB211" s="85">
        <f t="shared" si="32"/>
      </c>
    </row>
    <row r="212" spans="3:28" ht="13.5" thickBot="1">
      <c r="C212" s="40" t="s">
        <v>113</v>
      </c>
      <c r="E212" s="29"/>
      <c r="F212" s="41" t="s">
        <v>114</v>
      </c>
      <c r="G212" s="29"/>
      <c r="H212" s="42" t="s">
        <v>115</v>
      </c>
      <c r="I212" s="40" t="s">
        <v>710</v>
      </c>
      <c r="J212" s="29"/>
      <c r="K212" s="36"/>
      <c r="L212" s="36"/>
      <c r="M212" s="84" t="str">
        <f t="shared" si="33"/>
        <v> </v>
      </c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84" t="str">
        <f t="shared" si="30"/>
        <v> </v>
      </c>
      <c r="AA212" s="86">
        <f t="shared" si="31"/>
      </c>
      <c r="AB212" s="86">
        <f t="shared" si="32"/>
      </c>
    </row>
    <row r="213" spans="9:28" ht="12.75">
      <c r="I213" s="40" t="s">
        <v>117</v>
      </c>
      <c r="K213" s="19"/>
      <c r="L213" s="19"/>
      <c r="M213" s="83" t="str">
        <f t="shared" si="33"/>
        <v> </v>
      </c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83" t="str">
        <f t="shared" si="30"/>
        <v> </v>
      </c>
      <c r="AA213" s="85">
        <f t="shared" si="31"/>
      </c>
      <c r="AB213" s="85">
        <f t="shared" si="32"/>
      </c>
    </row>
    <row r="214" spans="2:28" ht="12.75">
      <c r="B214" s="5" t="s">
        <v>183</v>
      </c>
      <c r="C214" s="149" t="s">
        <v>184</v>
      </c>
      <c r="D214" s="149"/>
      <c r="E214" s="149"/>
      <c r="K214" s="19"/>
      <c r="L214" s="19"/>
      <c r="M214" s="83" t="str">
        <f t="shared" si="33"/>
        <v> </v>
      </c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83" t="str">
        <f t="shared" si="30"/>
        <v> </v>
      </c>
      <c r="AA214" s="85">
        <f t="shared" si="31"/>
      </c>
      <c r="AB214" s="85">
        <f t="shared" si="32"/>
      </c>
    </row>
    <row r="215" spans="9:28" ht="12.75">
      <c r="I215" s="40" t="s">
        <v>116</v>
      </c>
      <c r="K215" s="19"/>
      <c r="L215" s="19"/>
      <c r="M215" s="83" t="str">
        <f t="shared" si="33"/>
        <v> </v>
      </c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83" t="str">
        <f t="shared" si="30"/>
        <v> </v>
      </c>
      <c r="AA215" s="85">
        <f t="shared" si="31"/>
      </c>
      <c r="AB215" s="85">
        <f t="shared" si="32"/>
      </c>
    </row>
    <row r="216" spans="3:28" ht="13.5" thickBot="1">
      <c r="C216" s="40" t="s">
        <v>113</v>
      </c>
      <c r="E216" s="29"/>
      <c r="F216" s="41" t="s">
        <v>114</v>
      </c>
      <c r="G216" s="29"/>
      <c r="H216" s="42" t="s">
        <v>115</v>
      </c>
      <c r="I216" s="40" t="s">
        <v>710</v>
      </c>
      <c r="J216" s="29"/>
      <c r="K216" s="36"/>
      <c r="L216" s="36"/>
      <c r="M216" s="84" t="str">
        <f t="shared" si="33"/>
        <v> </v>
      </c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84" t="str">
        <f t="shared" si="30"/>
        <v> </v>
      </c>
      <c r="AA216" s="86">
        <f t="shared" si="31"/>
      </c>
      <c r="AB216" s="86">
        <f t="shared" si="32"/>
      </c>
    </row>
    <row r="217" spans="9:28" ht="12.75">
      <c r="I217" s="40" t="s">
        <v>117</v>
      </c>
      <c r="K217" s="19"/>
      <c r="L217" s="19"/>
      <c r="M217" s="83" t="str">
        <f t="shared" si="33"/>
        <v> 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83" t="str">
        <f t="shared" si="30"/>
        <v> </v>
      </c>
      <c r="AA217" s="85">
        <f t="shared" si="31"/>
      </c>
      <c r="AB217" s="85">
        <f t="shared" si="32"/>
      </c>
    </row>
    <row r="218" spans="2:28" ht="12.75">
      <c r="B218" s="5" t="s">
        <v>185</v>
      </c>
      <c r="C218" s="149" t="s">
        <v>186</v>
      </c>
      <c r="D218" s="149"/>
      <c r="E218" s="149"/>
      <c r="K218" s="19"/>
      <c r="L218" s="19"/>
      <c r="M218" s="83" t="str">
        <f t="shared" si="33"/>
        <v> </v>
      </c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83" t="str">
        <f t="shared" si="30"/>
        <v> </v>
      </c>
      <c r="AA218" s="85">
        <f t="shared" si="31"/>
      </c>
      <c r="AB218" s="85">
        <f t="shared" si="32"/>
      </c>
    </row>
    <row r="219" spans="9:28" ht="12.75">
      <c r="I219" s="40" t="s">
        <v>116</v>
      </c>
      <c r="K219" s="19"/>
      <c r="L219" s="19"/>
      <c r="M219" s="83" t="str">
        <f t="shared" si="33"/>
        <v> </v>
      </c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83" t="str">
        <f t="shared" si="30"/>
        <v> </v>
      </c>
      <c r="AA219" s="85">
        <f t="shared" si="31"/>
      </c>
      <c r="AB219" s="85">
        <f t="shared" si="32"/>
      </c>
    </row>
    <row r="220" spans="3:28" ht="13.5" thickBot="1">
      <c r="C220" s="40" t="s">
        <v>113</v>
      </c>
      <c r="E220" s="29"/>
      <c r="F220" s="41" t="s">
        <v>114</v>
      </c>
      <c r="G220" s="29"/>
      <c r="H220" s="42" t="s">
        <v>115</v>
      </c>
      <c r="I220" s="40" t="s">
        <v>710</v>
      </c>
      <c r="J220" s="29"/>
      <c r="K220" s="36"/>
      <c r="L220" s="36"/>
      <c r="M220" s="84" t="str">
        <f t="shared" si="33"/>
        <v> </v>
      </c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84" t="str">
        <f t="shared" si="30"/>
        <v> </v>
      </c>
      <c r="AA220" s="86">
        <f t="shared" si="31"/>
      </c>
      <c r="AB220" s="86">
        <f t="shared" si="32"/>
      </c>
    </row>
    <row r="221" spans="9:28" ht="12.75">
      <c r="I221" s="40" t="s">
        <v>117</v>
      </c>
      <c r="K221" s="19"/>
      <c r="L221" s="19"/>
      <c r="M221" s="83" t="str">
        <f t="shared" si="33"/>
        <v> </v>
      </c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83" t="str">
        <f aca="true" t="shared" si="34" ref="Z221:Z239">IF(ISERROR(Y221/X221)," ",Y221/X221)</f>
        <v> </v>
      </c>
      <c r="AA221" s="85">
        <f aca="true" t="shared" si="35" ref="AA221:AA237">IF(NOT(X221=""),IF(ISERROR(X221/K221-1)," ",X221/K221-1),"")</f>
      </c>
      <c r="AB221" s="85">
        <f aca="true" t="shared" si="36" ref="AB221:AB237">IF(NOT(Y221=""),IF(ISERROR(Y221/L221-1)," ",Y221/L221-1),"")</f>
      </c>
    </row>
    <row r="222" spans="2:28" ht="12.75">
      <c r="B222" s="5" t="s">
        <v>187</v>
      </c>
      <c r="C222" s="149" t="s">
        <v>188</v>
      </c>
      <c r="D222" s="149"/>
      <c r="E222" s="149"/>
      <c r="F222" s="149"/>
      <c r="K222" s="19"/>
      <c r="L222" s="19"/>
      <c r="M222" s="83" t="str">
        <f t="shared" si="33"/>
        <v> </v>
      </c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83" t="str">
        <f t="shared" si="34"/>
        <v> </v>
      </c>
      <c r="AA222" s="85">
        <f t="shared" si="35"/>
      </c>
      <c r="AB222" s="85">
        <f t="shared" si="36"/>
      </c>
    </row>
    <row r="223" spans="9:28" ht="12.75">
      <c r="I223" s="40" t="s">
        <v>116</v>
      </c>
      <c r="K223" s="19"/>
      <c r="L223" s="19"/>
      <c r="M223" s="83" t="str">
        <f t="shared" si="33"/>
        <v> 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83" t="str">
        <f t="shared" si="34"/>
        <v> </v>
      </c>
      <c r="AA223" s="85">
        <f t="shared" si="35"/>
      </c>
      <c r="AB223" s="85">
        <f t="shared" si="36"/>
      </c>
    </row>
    <row r="224" spans="3:28" ht="13.5" thickBot="1">
      <c r="C224" s="40" t="s">
        <v>113</v>
      </c>
      <c r="E224" s="29"/>
      <c r="F224" s="41" t="s">
        <v>114</v>
      </c>
      <c r="G224" s="29"/>
      <c r="H224" s="42" t="s">
        <v>115</v>
      </c>
      <c r="I224" s="40" t="s">
        <v>710</v>
      </c>
      <c r="J224" s="29"/>
      <c r="K224" s="36"/>
      <c r="L224" s="36"/>
      <c r="M224" s="84" t="str">
        <f t="shared" si="33"/>
        <v> </v>
      </c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84" t="str">
        <f t="shared" si="34"/>
        <v> </v>
      </c>
      <c r="AA224" s="86">
        <f t="shared" si="35"/>
      </c>
      <c r="AB224" s="86">
        <f t="shared" si="36"/>
      </c>
    </row>
    <row r="225" spans="9:28" ht="12.75">
      <c r="I225" s="40" t="s">
        <v>117</v>
      </c>
      <c r="K225" s="19"/>
      <c r="L225" s="19"/>
      <c r="M225" s="83" t="str">
        <f t="shared" si="33"/>
        <v> 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83" t="str">
        <f t="shared" si="34"/>
        <v> </v>
      </c>
      <c r="AA225" s="85">
        <f t="shared" si="35"/>
      </c>
      <c r="AB225" s="85">
        <f t="shared" si="36"/>
      </c>
    </row>
    <row r="226" spans="2:28" ht="12.75">
      <c r="B226" s="5" t="s">
        <v>189</v>
      </c>
      <c r="C226" s="149" t="s">
        <v>188</v>
      </c>
      <c r="D226" s="149"/>
      <c r="E226" s="149"/>
      <c r="F226" s="149"/>
      <c r="K226" s="19"/>
      <c r="L226" s="19"/>
      <c r="M226" s="83" t="str">
        <f t="shared" si="33"/>
        <v> 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83" t="str">
        <f t="shared" si="34"/>
        <v> </v>
      </c>
      <c r="AA226" s="85">
        <f t="shared" si="35"/>
      </c>
      <c r="AB226" s="85">
        <f t="shared" si="36"/>
      </c>
    </row>
    <row r="227" spans="9:28" ht="12.75">
      <c r="I227" s="40" t="s">
        <v>116</v>
      </c>
      <c r="K227" s="19"/>
      <c r="L227" s="19"/>
      <c r="M227" s="83" t="str">
        <f t="shared" si="33"/>
        <v> </v>
      </c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83" t="str">
        <f t="shared" si="34"/>
        <v> </v>
      </c>
      <c r="AA227" s="85">
        <f t="shared" si="35"/>
      </c>
      <c r="AB227" s="85">
        <f t="shared" si="36"/>
      </c>
    </row>
    <row r="228" spans="3:28" ht="13.5" thickBot="1">
      <c r="C228" s="40" t="s">
        <v>113</v>
      </c>
      <c r="E228" s="29"/>
      <c r="F228" s="41" t="s">
        <v>114</v>
      </c>
      <c r="G228" s="29"/>
      <c r="H228" s="42" t="s">
        <v>115</v>
      </c>
      <c r="I228" s="40" t="s">
        <v>710</v>
      </c>
      <c r="J228" s="29"/>
      <c r="K228" s="36"/>
      <c r="L228" s="36"/>
      <c r="M228" s="84" t="str">
        <f t="shared" si="33"/>
        <v> </v>
      </c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84" t="str">
        <f t="shared" si="34"/>
        <v> </v>
      </c>
      <c r="AA228" s="86">
        <f t="shared" si="35"/>
      </c>
      <c r="AB228" s="86">
        <f t="shared" si="36"/>
      </c>
    </row>
    <row r="229" spans="9:28" ht="12.75">
      <c r="I229" s="40" t="s">
        <v>117</v>
      </c>
      <c r="K229" s="19"/>
      <c r="L229" s="19"/>
      <c r="M229" s="83" t="str">
        <f t="shared" si="33"/>
        <v> </v>
      </c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83" t="str">
        <f t="shared" si="34"/>
        <v> </v>
      </c>
      <c r="AA229" s="85">
        <f t="shared" si="35"/>
      </c>
      <c r="AB229" s="85">
        <f t="shared" si="36"/>
      </c>
    </row>
    <row r="230" spans="2:28" ht="12.75">
      <c r="B230" s="5" t="s">
        <v>190</v>
      </c>
      <c r="C230" s="149" t="s">
        <v>191</v>
      </c>
      <c r="D230" s="149"/>
      <c r="E230" s="149"/>
      <c r="F230" s="149"/>
      <c r="K230" s="19"/>
      <c r="L230" s="19"/>
      <c r="M230" s="83" t="str">
        <f t="shared" si="33"/>
        <v> </v>
      </c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83" t="str">
        <f t="shared" si="34"/>
        <v> </v>
      </c>
      <c r="AA230" s="85">
        <f t="shared" si="35"/>
      </c>
      <c r="AB230" s="85">
        <f t="shared" si="36"/>
      </c>
    </row>
    <row r="231" spans="9:28" ht="12.75">
      <c r="I231" s="40" t="s">
        <v>116</v>
      </c>
      <c r="K231" s="19"/>
      <c r="L231" s="19"/>
      <c r="M231" s="83" t="str">
        <f t="shared" si="33"/>
        <v> </v>
      </c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83" t="str">
        <f t="shared" si="34"/>
        <v> </v>
      </c>
      <c r="AA231" s="85">
        <f t="shared" si="35"/>
      </c>
      <c r="AB231" s="85">
        <f t="shared" si="36"/>
      </c>
    </row>
    <row r="232" spans="3:28" ht="13.5" thickBot="1">
      <c r="C232" s="40" t="s">
        <v>113</v>
      </c>
      <c r="E232" s="29"/>
      <c r="F232" s="41" t="s">
        <v>114</v>
      </c>
      <c r="G232" s="29"/>
      <c r="H232" s="42" t="s">
        <v>115</v>
      </c>
      <c r="I232" s="40" t="s">
        <v>710</v>
      </c>
      <c r="J232" s="29"/>
      <c r="K232" s="36"/>
      <c r="L232" s="36"/>
      <c r="M232" s="84" t="str">
        <f t="shared" si="33"/>
        <v> </v>
      </c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84" t="str">
        <f t="shared" si="34"/>
        <v> </v>
      </c>
      <c r="AA232" s="86">
        <f t="shared" si="35"/>
      </c>
      <c r="AB232" s="86">
        <f t="shared" si="36"/>
      </c>
    </row>
    <row r="233" spans="9:28" ht="12.75">
      <c r="I233" s="40" t="s">
        <v>117</v>
      </c>
      <c r="K233" s="19"/>
      <c r="L233" s="19"/>
      <c r="M233" s="83" t="str">
        <f t="shared" si="33"/>
        <v> </v>
      </c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83" t="str">
        <f t="shared" si="34"/>
        <v> </v>
      </c>
      <c r="AA233" s="85">
        <f t="shared" si="35"/>
      </c>
      <c r="AB233" s="85">
        <f t="shared" si="36"/>
      </c>
    </row>
    <row r="234" spans="2:28" ht="12.75">
      <c r="B234" s="5" t="s">
        <v>192</v>
      </c>
      <c r="C234" s="149" t="s">
        <v>193</v>
      </c>
      <c r="D234" s="149"/>
      <c r="E234" s="149"/>
      <c r="F234" s="149"/>
      <c r="K234" s="19"/>
      <c r="L234" s="19"/>
      <c r="M234" s="83" t="str">
        <f t="shared" si="33"/>
        <v> 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83" t="str">
        <f t="shared" si="34"/>
        <v> </v>
      </c>
      <c r="AA234" s="85">
        <f t="shared" si="35"/>
      </c>
      <c r="AB234" s="85">
        <f t="shared" si="36"/>
      </c>
    </row>
    <row r="235" spans="9:28" ht="12.75">
      <c r="I235" s="40" t="s">
        <v>116</v>
      </c>
      <c r="K235" s="19"/>
      <c r="L235" s="19"/>
      <c r="M235" s="83" t="str">
        <f t="shared" si="33"/>
        <v> </v>
      </c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83" t="str">
        <f t="shared" si="34"/>
        <v> </v>
      </c>
      <c r="AA235" s="85">
        <f t="shared" si="35"/>
      </c>
      <c r="AB235" s="85">
        <f t="shared" si="36"/>
      </c>
    </row>
    <row r="236" spans="3:28" ht="13.5" thickBot="1">
      <c r="C236" s="40" t="s">
        <v>113</v>
      </c>
      <c r="E236" s="29"/>
      <c r="F236" s="41" t="s">
        <v>114</v>
      </c>
      <c r="G236" s="29"/>
      <c r="H236" s="42" t="s">
        <v>115</v>
      </c>
      <c r="I236" s="40" t="s">
        <v>710</v>
      </c>
      <c r="J236" s="29"/>
      <c r="K236" s="36"/>
      <c r="L236" s="36"/>
      <c r="M236" s="84" t="str">
        <f t="shared" si="33"/>
        <v> </v>
      </c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84" t="str">
        <f t="shared" si="34"/>
        <v> </v>
      </c>
      <c r="AA236" s="86">
        <f t="shared" si="35"/>
      </c>
      <c r="AB236" s="86">
        <f t="shared" si="36"/>
      </c>
    </row>
    <row r="237" spans="9:28" ht="12.75">
      <c r="I237" s="40" t="s">
        <v>117</v>
      </c>
      <c r="J237" s="10" t="s">
        <v>736</v>
      </c>
      <c r="K237" s="19">
        <f>SUM(K192,K196,K200,K204,K208,K212,K216,K220,K224,K228,K232,K236)</f>
        <v>0</v>
      </c>
      <c r="L237" s="19"/>
      <c r="M237" s="83" t="str">
        <f t="shared" si="33"/>
        <v> </v>
      </c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83" t="str">
        <f t="shared" si="34"/>
        <v> </v>
      </c>
      <c r="AA237" s="85">
        <f t="shared" si="35"/>
      </c>
      <c r="AB237" s="85">
        <f t="shared" si="36"/>
      </c>
    </row>
    <row r="238" spans="9:28" ht="12.75">
      <c r="I238" s="40"/>
      <c r="J238" s="64" t="s">
        <v>739</v>
      </c>
      <c r="K238" s="19">
        <f>SUM(K185,K237)</f>
        <v>0</v>
      </c>
      <c r="L238" s="19"/>
      <c r="M238" s="83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83"/>
      <c r="AA238" s="85"/>
      <c r="AB238" s="85"/>
    </row>
    <row r="239" spans="6:28" ht="13.5" thickBot="1">
      <c r="F239" s="18"/>
      <c r="G239" s="18"/>
      <c r="H239" s="18"/>
      <c r="I239" s="18"/>
      <c r="J239" s="43" t="s">
        <v>101</v>
      </c>
      <c r="K239" s="36">
        <f>SUM(K189,K192,K196,K200,K204,K208,K212,K216,K220,K224,K228,K232,K236)</f>
        <v>0</v>
      </c>
      <c r="L239" s="36"/>
      <c r="M239" s="84" t="str">
        <f t="shared" si="33"/>
        <v> </v>
      </c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84" t="str">
        <f t="shared" si="34"/>
        <v> </v>
      </c>
      <c r="AA239" s="86">
        <f>IF(NOT(X239=""),IF(ISERROR(X239/K239-1)," ",X239/K239-1),"")</f>
      </c>
      <c r="AB239" s="86">
        <f>IF(NOT(Y239=""),IF(ISERROR(Y239/L239-1)," ",Y239/L239-1),"")</f>
      </c>
    </row>
    <row r="240" spans="3:28" ht="51">
      <c r="C240" s="142" t="s">
        <v>2</v>
      </c>
      <c r="D240" s="142"/>
      <c r="E240" s="142"/>
      <c r="F240" s="142" t="s">
        <v>3</v>
      </c>
      <c r="G240" s="142"/>
      <c r="H240" s="142"/>
      <c r="I240" s="142"/>
      <c r="J240" s="142"/>
      <c r="K240" s="2" t="s">
        <v>723</v>
      </c>
      <c r="L240" s="2" t="s">
        <v>724</v>
      </c>
      <c r="M240" s="2" t="s">
        <v>722</v>
      </c>
      <c r="N240" s="2"/>
      <c r="O240" s="2" t="s">
        <v>717</v>
      </c>
      <c r="P240" s="2" t="s">
        <v>718</v>
      </c>
      <c r="Q240" s="2" t="s">
        <v>719</v>
      </c>
      <c r="R240" s="2" t="s">
        <v>729</v>
      </c>
      <c r="S240" s="4"/>
      <c r="T240" s="2" t="s">
        <v>729</v>
      </c>
      <c r="U240" s="4"/>
      <c r="V240" s="4"/>
      <c r="W240" s="4"/>
      <c r="X240" s="4" t="s">
        <v>720</v>
      </c>
      <c r="Y240" s="4" t="s">
        <v>721</v>
      </c>
      <c r="Z240" s="2" t="s">
        <v>722</v>
      </c>
      <c r="AA240" s="4" t="s">
        <v>732</v>
      </c>
      <c r="AB240" s="2" t="s">
        <v>733</v>
      </c>
    </row>
    <row r="241" spans="3:28" ht="13.5" thickBot="1">
      <c r="C241" s="29"/>
      <c r="D241" s="29"/>
      <c r="E241" s="29"/>
      <c r="F241" s="29"/>
      <c r="G241" s="29"/>
      <c r="H241" s="29"/>
      <c r="I241" s="29"/>
      <c r="J241" s="29"/>
      <c r="K241" s="45" t="s">
        <v>702</v>
      </c>
      <c r="L241" s="45" t="s">
        <v>702</v>
      </c>
      <c r="M241" s="3" t="s">
        <v>731</v>
      </c>
      <c r="N241" s="45"/>
      <c r="O241" s="45" t="s">
        <v>702</v>
      </c>
      <c r="P241" s="45" t="s">
        <v>702</v>
      </c>
      <c r="Q241" s="45" t="s">
        <v>702</v>
      </c>
      <c r="R241" s="45" t="s">
        <v>702</v>
      </c>
      <c r="S241" s="45"/>
      <c r="T241" s="45" t="s">
        <v>702</v>
      </c>
      <c r="U241" s="45"/>
      <c r="V241" s="45"/>
      <c r="W241" s="45"/>
      <c r="X241" s="45" t="s">
        <v>702</v>
      </c>
      <c r="Y241" s="38" t="s">
        <v>702</v>
      </c>
      <c r="Z241" s="3" t="s">
        <v>731</v>
      </c>
      <c r="AA241" s="3" t="s">
        <v>731</v>
      </c>
      <c r="AB241" s="3" t="s">
        <v>731</v>
      </c>
    </row>
    <row r="242" spans="9:28" ht="19.5" customHeight="1" thickBot="1">
      <c r="I242" s="18"/>
      <c r="J242" s="46" t="s">
        <v>101</v>
      </c>
      <c r="K242" s="33">
        <f>K239</f>
        <v>0</v>
      </c>
      <c r="L242" s="33"/>
      <c r="M242" s="87" t="str">
        <f>IF(ISERROR(L242/K242)," ",L242/K242)</f>
        <v> </v>
      </c>
      <c r="N242" s="29"/>
      <c r="O242" s="33"/>
      <c r="P242" s="33"/>
      <c r="Q242" s="33"/>
      <c r="R242" s="33"/>
      <c r="S242" s="29"/>
      <c r="T242" s="33"/>
      <c r="U242" s="29"/>
      <c r="V242" s="29"/>
      <c r="W242" s="29"/>
      <c r="X242" s="33"/>
      <c r="Y242" s="33"/>
      <c r="Z242" s="87" t="str">
        <f aca="true" t="shared" si="37" ref="Z242:Z255">IF(ISERROR(Y242/X242)," ",Y242/X242)</f>
        <v> </v>
      </c>
      <c r="AA242" s="82">
        <f aca="true" t="shared" si="38" ref="AA242:AA253">IF(NOT(X242=""),IF(ISERROR(X242/K242-1)," ",X242/K242-1),"")</f>
      </c>
      <c r="AB242" s="93">
        <f aca="true" t="shared" si="39" ref="AB242:AB253">IF(NOT(Y242=""),IF(ISERROR(Y242/L242-1)," ",Y242/L242-1),"")</f>
      </c>
    </row>
    <row r="243" spans="2:28" ht="12.75">
      <c r="B243" s="5" t="s">
        <v>194</v>
      </c>
      <c r="C243" s="171" t="s">
        <v>195</v>
      </c>
      <c r="D243" s="171"/>
      <c r="E243" s="171"/>
      <c r="I243" s="18"/>
      <c r="J243" s="47"/>
      <c r="K243" s="19"/>
      <c r="L243" s="19"/>
      <c r="M243" s="83" t="str">
        <f aca="true" t="shared" si="40" ref="M243:M253">IF(ISERROR(L243/K243)," ",L243/K243)</f>
        <v> </v>
      </c>
      <c r="N243" s="18"/>
      <c r="O243" s="19"/>
      <c r="P243" s="19"/>
      <c r="Q243" s="19"/>
      <c r="R243" s="19"/>
      <c r="S243" s="18"/>
      <c r="T243" s="19"/>
      <c r="U243" s="18"/>
      <c r="V243" s="18"/>
      <c r="W243" s="18"/>
      <c r="X243" s="19"/>
      <c r="Y243" s="19"/>
      <c r="Z243" s="83" t="str">
        <f t="shared" si="37"/>
        <v> </v>
      </c>
      <c r="AA243" s="85">
        <f t="shared" si="38"/>
      </c>
      <c r="AB243" s="85">
        <f t="shared" si="39"/>
      </c>
    </row>
    <row r="244" spans="9:28" ht="12.75">
      <c r="I244" s="17" t="s">
        <v>116</v>
      </c>
      <c r="J244" s="47"/>
      <c r="K244" s="19"/>
      <c r="L244" s="19"/>
      <c r="M244" s="83" t="str">
        <f t="shared" si="40"/>
        <v> </v>
      </c>
      <c r="N244" s="18"/>
      <c r="O244" s="19"/>
      <c r="P244" s="19"/>
      <c r="Q244" s="19"/>
      <c r="R244" s="19"/>
      <c r="S244" s="18"/>
      <c r="T244" s="19"/>
      <c r="U244" s="18"/>
      <c r="V244" s="18"/>
      <c r="W244" s="18"/>
      <c r="X244" s="19"/>
      <c r="Y244" s="19"/>
      <c r="Z244" s="83" t="str">
        <f t="shared" si="37"/>
        <v> </v>
      </c>
      <c r="AA244" s="85">
        <f t="shared" si="38"/>
      </c>
      <c r="AB244" s="85">
        <f t="shared" si="39"/>
      </c>
    </row>
    <row r="245" spans="3:28" ht="13.5" thickBot="1">
      <c r="C245" s="40" t="s">
        <v>113</v>
      </c>
      <c r="E245" s="29"/>
      <c r="F245" s="41" t="s">
        <v>114</v>
      </c>
      <c r="G245" s="29"/>
      <c r="H245" s="42" t="s">
        <v>115</v>
      </c>
      <c r="I245" s="40" t="s">
        <v>710</v>
      </c>
      <c r="J245" s="48"/>
      <c r="K245" s="36"/>
      <c r="L245" s="36"/>
      <c r="M245" s="84" t="str">
        <f t="shared" si="40"/>
        <v> </v>
      </c>
      <c r="N245" s="29"/>
      <c r="O245" s="36"/>
      <c r="P245" s="36"/>
      <c r="Q245" s="36"/>
      <c r="R245" s="36"/>
      <c r="S245" s="29"/>
      <c r="T245" s="36"/>
      <c r="U245" s="29"/>
      <c r="V245" s="29"/>
      <c r="W245" s="29"/>
      <c r="X245" s="36"/>
      <c r="Y245" s="36"/>
      <c r="Z245" s="84" t="str">
        <f t="shared" si="37"/>
        <v> </v>
      </c>
      <c r="AA245" s="86">
        <f t="shared" si="38"/>
      </c>
      <c r="AB245" s="86">
        <f t="shared" si="39"/>
      </c>
    </row>
    <row r="246" spans="9:28" ht="12.75">
      <c r="I246" s="17" t="s">
        <v>117</v>
      </c>
      <c r="J246" s="47"/>
      <c r="K246" s="19"/>
      <c r="L246" s="19"/>
      <c r="M246" s="83" t="str">
        <f t="shared" si="40"/>
        <v> </v>
      </c>
      <c r="N246" s="18"/>
      <c r="O246" s="19"/>
      <c r="P246" s="19"/>
      <c r="Q246" s="19"/>
      <c r="R246" s="19"/>
      <c r="S246" s="18"/>
      <c r="T246" s="19"/>
      <c r="U246" s="18"/>
      <c r="V246" s="18"/>
      <c r="W246" s="18"/>
      <c r="X246" s="19"/>
      <c r="Y246" s="19"/>
      <c r="Z246" s="83" t="str">
        <f t="shared" si="37"/>
        <v> </v>
      </c>
      <c r="AA246" s="85">
        <f t="shared" si="38"/>
      </c>
      <c r="AB246" s="85">
        <f t="shared" si="39"/>
      </c>
    </row>
    <row r="247" spans="2:28" ht="12.75">
      <c r="B247" s="5" t="s">
        <v>196</v>
      </c>
      <c r="C247" s="171" t="s">
        <v>197</v>
      </c>
      <c r="D247" s="171"/>
      <c r="E247" s="171"/>
      <c r="I247" s="18"/>
      <c r="J247" s="47"/>
      <c r="K247" s="19"/>
      <c r="L247" s="19"/>
      <c r="M247" s="83" t="str">
        <f t="shared" si="40"/>
        <v> </v>
      </c>
      <c r="N247" s="18"/>
      <c r="O247" s="19"/>
      <c r="P247" s="19"/>
      <c r="Q247" s="19"/>
      <c r="R247" s="19"/>
      <c r="S247" s="18"/>
      <c r="T247" s="19"/>
      <c r="U247" s="18"/>
      <c r="V247" s="18"/>
      <c r="W247" s="18"/>
      <c r="X247" s="19"/>
      <c r="Y247" s="19"/>
      <c r="Z247" s="83" t="str">
        <f t="shared" si="37"/>
        <v> </v>
      </c>
      <c r="AA247" s="85">
        <f t="shared" si="38"/>
      </c>
      <c r="AB247" s="85">
        <f t="shared" si="39"/>
      </c>
    </row>
    <row r="248" spans="9:28" ht="12.75">
      <c r="I248" s="17" t="s">
        <v>116</v>
      </c>
      <c r="J248" s="47"/>
      <c r="K248" s="19"/>
      <c r="L248" s="19"/>
      <c r="M248" s="83" t="str">
        <f t="shared" si="40"/>
        <v> </v>
      </c>
      <c r="N248" s="18"/>
      <c r="O248" s="19"/>
      <c r="P248" s="19"/>
      <c r="Q248" s="19"/>
      <c r="R248" s="19"/>
      <c r="S248" s="18"/>
      <c r="T248" s="19"/>
      <c r="U248" s="18"/>
      <c r="V248" s="18"/>
      <c r="W248" s="18"/>
      <c r="X248" s="19"/>
      <c r="Y248" s="19"/>
      <c r="Z248" s="83" t="str">
        <f t="shared" si="37"/>
        <v> </v>
      </c>
      <c r="AA248" s="85">
        <f t="shared" si="38"/>
      </c>
      <c r="AB248" s="85">
        <f t="shared" si="39"/>
      </c>
    </row>
    <row r="249" spans="3:28" ht="13.5" thickBot="1">
      <c r="C249" s="40" t="s">
        <v>113</v>
      </c>
      <c r="E249" s="29"/>
      <c r="F249" s="41" t="s">
        <v>114</v>
      </c>
      <c r="G249" s="29"/>
      <c r="H249" s="42" t="s">
        <v>115</v>
      </c>
      <c r="I249" s="40" t="s">
        <v>710</v>
      </c>
      <c r="J249" s="48"/>
      <c r="K249" s="36"/>
      <c r="L249" s="36"/>
      <c r="M249" s="84" t="str">
        <f t="shared" si="40"/>
        <v> </v>
      </c>
      <c r="N249" s="29"/>
      <c r="O249" s="36"/>
      <c r="P249" s="36"/>
      <c r="Q249" s="36"/>
      <c r="R249" s="36"/>
      <c r="S249" s="29"/>
      <c r="T249" s="36"/>
      <c r="U249" s="29"/>
      <c r="V249" s="29"/>
      <c r="W249" s="29"/>
      <c r="X249" s="36"/>
      <c r="Y249" s="36"/>
      <c r="Z249" s="84" t="str">
        <f t="shared" si="37"/>
        <v> </v>
      </c>
      <c r="AA249" s="86">
        <f t="shared" si="38"/>
      </c>
      <c r="AB249" s="86">
        <f t="shared" si="39"/>
      </c>
    </row>
    <row r="250" spans="9:28" ht="12.75">
      <c r="I250" s="17" t="s">
        <v>117</v>
      </c>
      <c r="J250" s="47"/>
      <c r="K250" s="19"/>
      <c r="L250" s="19"/>
      <c r="M250" s="83" t="str">
        <f t="shared" si="40"/>
        <v> </v>
      </c>
      <c r="N250" s="18"/>
      <c r="O250" s="19"/>
      <c r="P250" s="19"/>
      <c r="Q250" s="19"/>
      <c r="R250" s="19"/>
      <c r="S250" s="18"/>
      <c r="T250" s="19"/>
      <c r="U250" s="18"/>
      <c r="V250" s="18"/>
      <c r="W250" s="18"/>
      <c r="X250" s="19"/>
      <c r="Y250" s="19"/>
      <c r="Z250" s="83" t="str">
        <f t="shared" si="37"/>
        <v> </v>
      </c>
      <c r="AA250" s="85">
        <f t="shared" si="38"/>
      </c>
      <c r="AB250" s="85">
        <f t="shared" si="39"/>
      </c>
    </row>
    <row r="251" spans="2:28" ht="12.75">
      <c r="B251" s="5" t="s">
        <v>198</v>
      </c>
      <c r="C251" s="171" t="s">
        <v>199</v>
      </c>
      <c r="D251" s="171"/>
      <c r="E251" s="171"/>
      <c r="I251" s="18"/>
      <c r="J251" s="47"/>
      <c r="K251" s="19"/>
      <c r="L251" s="19"/>
      <c r="M251" s="83" t="str">
        <f t="shared" si="40"/>
        <v> </v>
      </c>
      <c r="N251" s="18"/>
      <c r="O251" s="19"/>
      <c r="P251" s="19"/>
      <c r="Q251" s="19"/>
      <c r="R251" s="19"/>
      <c r="S251" s="18"/>
      <c r="T251" s="19"/>
      <c r="U251" s="18"/>
      <c r="V251" s="18"/>
      <c r="W251" s="18"/>
      <c r="X251" s="19"/>
      <c r="Y251" s="19"/>
      <c r="Z251" s="83" t="str">
        <f t="shared" si="37"/>
        <v> </v>
      </c>
      <c r="AA251" s="85">
        <f t="shared" si="38"/>
      </c>
      <c r="AB251" s="85">
        <f t="shared" si="39"/>
      </c>
    </row>
    <row r="252" spans="9:28" ht="12.75">
      <c r="I252" s="17" t="s">
        <v>116</v>
      </c>
      <c r="J252" s="47"/>
      <c r="K252" s="19"/>
      <c r="L252" s="19"/>
      <c r="M252" s="83" t="str">
        <f t="shared" si="40"/>
        <v> </v>
      </c>
      <c r="N252" s="18"/>
      <c r="O252" s="19"/>
      <c r="P252" s="19"/>
      <c r="Q252" s="19"/>
      <c r="R252" s="19"/>
      <c r="S252" s="18"/>
      <c r="T252" s="19"/>
      <c r="U252" s="18"/>
      <c r="V252" s="18"/>
      <c r="W252" s="18"/>
      <c r="X252" s="19"/>
      <c r="Y252" s="19"/>
      <c r="Z252" s="83" t="str">
        <f t="shared" si="37"/>
        <v> </v>
      </c>
      <c r="AA252" s="85">
        <f t="shared" si="38"/>
      </c>
      <c r="AB252" s="85">
        <f t="shared" si="39"/>
      </c>
    </row>
    <row r="253" spans="3:28" ht="13.5" thickBot="1">
      <c r="C253" s="40" t="s">
        <v>113</v>
      </c>
      <c r="E253" s="29"/>
      <c r="F253" s="41" t="s">
        <v>114</v>
      </c>
      <c r="G253" s="29"/>
      <c r="H253" s="42" t="s">
        <v>115</v>
      </c>
      <c r="I253" s="40" t="s">
        <v>710</v>
      </c>
      <c r="J253" s="48"/>
      <c r="K253" s="36"/>
      <c r="L253" s="36"/>
      <c r="M253" s="84" t="str">
        <f t="shared" si="40"/>
        <v> </v>
      </c>
      <c r="N253" s="29"/>
      <c r="O253" s="36"/>
      <c r="P253" s="36"/>
      <c r="Q253" s="36"/>
      <c r="R253" s="36"/>
      <c r="S253" s="29"/>
      <c r="T253" s="36"/>
      <c r="U253" s="29"/>
      <c r="V253" s="29"/>
      <c r="W253" s="29"/>
      <c r="X253" s="36"/>
      <c r="Y253" s="36"/>
      <c r="Z253" s="84" t="str">
        <f t="shared" si="37"/>
        <v> </v>
      </c>
      <c r="AA253" s="86">
        <f t="shared" si="38"/>
      </c>
      <c r="AB253" s="86">
        <f t="shared" si="39"/>
      </c>
    </row>
    <row r="254" spans="9:28" ht="12.75">
      <c r="I254" s="17" t="s">
        <v>117</v>
      </c>
      <c r="J254" s="10" t="s">
        <v>736</v>
      </c>
      <c r="K254" s="109">
        <f>SUM(K245,K249,K253)</f>
        <v>0</v>
      </c>
      <c r="L254" s="19"/>
      <c r="M254" s="83" t="str">
        <f>IF(ISERROR(L254/K255)," ",L254/K255)</f>
        <v> </v>
      </c>
      <c r="N254" s="18"/>
      <c r="O254" s="19"/>
      <c r="P254" s="19"/>
      <c r="Q254" s="19"/>
      <c r="R254" s="19"/>
      <c r="S254" s="18"/>
      <c r="T254" s="19"/>
      <c r="U254" s="18"/>
      <c r="V254" s="18"/>
      <c r="W254" s="18"/>
      <c r="X254" s="19"/>
      <c r="Y254" s="19"/>
      <c r="Z254" s="83" t="str">
        <f t="shared" si="37"/>
        <v> </v>
      </c>
      <c r="AA254" s="85">
        <f>IF(NOT(X254=""),IF(ISERROR(X254/K255-1)," ",X254/K255-1),"")</f>
      </c>
      <c r="AB254" s="85">
        <f>IF(NOT(Y254=""),IF(ISERROR(Y254/L254-1)," ",Y254/L254-1),"")</f>
      </c>
    </row>
    <row r="255" spans="9:28" ht="13.5" thickBot="1">
      <c r="I255" s="17"/>
      <c r="J255" s="64" t="s">
        <v>739</v>
      </c>
      <c r="K255" s="36">
        <f>SUM(K253,K249,K245,K238)</f>
        <v>0</v>
      </c>
      <c r="L255" s="36"/>
      <c r="M255" s="84" t="str">
        <f>IF(ISERROR(L255/#REF!)," ",L255/#REF!)</f>
        <v> </v>
      </c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84" t="str">
        <f t="shared" si="37"/>
        <v> </v>
      </c>
      <c r="AA255" s="86">
        <f>IF(NOT(X255=""),IF(ISERROR(X255/#REF!-1)," ",X255/#REF!-1),"")</f>
      </c>
      <c r="AB255" s="86">
        <f>IF(NOT(Y255=""),IF(ISERROR(Y255/L255-1)," ",Y255/L255-1),"")</f>
      </c>
    </row>
    <row r="256" spans="2:28" ht="19.5" customHeight="1">
      <c r="B256" s="15" t="s">
        <v>15</v>
      </c>
      <c r="C256" s="151" t="s">
        <v>14</v>
      </c>
      <c r="D256" s="151"/>
      <c r="E256" s="151"/>
      <c r="F256" s="151"/>
      <c r="I256" s="17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2:28" ht="12.75">
      <c r="B257" s="5" t="s">
        <v>200</v>
      </c>
      <c r="C257" s="149" t="s">
        <v>201</v>
      </c>
      <c r="D257" s="149"/>
      <c r="E257" s="149"/>
      <c r="F257" s="149"/>
      <c r="G257" s="149"/>
      <c r="H257" s="149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9:28" ht="12.75">
      <c r="I258" s="17" t="s">
        <v>116</v>
      </c>
      <c r="J258" s="47"/>
      <c r="K258" s="19"/>
      <c r="L258" s="19"/>
      <c r="M258" s="88" t="str">
        <f>IF(ISERROR(L258/K258)," ",L258/K258)</f>
        <v> </v>
      </c>
      <c r="N258" s="18"/>
      <c r="O258" s="19"/>
      <c r="P258" s="19"/>
      <c r="Q258" s="19"/>
      <c r="R258" s="19"/>
      <c r="S258" s="18"/>
      <c r="T258" s="19"/>
      <c r="U258" s="18"/>
      <c r="V258" s="18"/>
      <c r="W258" s="18"/>
      <c r="X258" s="19"/>
      <c r="Y258" s="19"/>
      <c r="Z258" s="88" t="str">
        <f aca="true" t="shared" si="41" ref="Z258:Z290">IF(ISERROR(Y258/X258)," ",Y258/X258)</f>
        <v> </v>
      </c>
      <c r="AA258" s="89">
        <f aca="true" t="shared" si="42" ref="AA258:AA288">IF(NOT(X258=""),IF(ISERROR(X258/K258-1)," ",X258/K258-1),"")</f>
      </c>
      <c r="AB258" s="85">
        <f aca="true" t="shared" si="43" ref="AB258:AB288">IF(NOT(Y258=""),IF(ISERROR(Y258/L258-1)," ",Y258/L258-1),"")</f>
      </c>
    </row>
    <row r="259" spans="3:28" ht="13.5" thickBot="1">
      <c r="C259" s="40" t="s">
        <v>113</v>
      </c>
      <c r="E259" s="29"/>
      <c r="F259" s="41" t="s">
        <v>114</v>
      </c>
      <c r="G259" s="29"/>
      <c r="H259" s="42" t="s">
        <v>115</v>
      </c>
      <c r="I259" s="40" t="s">
        <v>710</v>
      </c>
      <c r="J259" s="48"/>
      <c r="K259" s="36"/>
      <c r="L259" s="36"/>
      <c r="M259" s="90" t="str">
        <f>IF(ISERROR(L259/K259)," ",L259/K259)</f>
        <v> </v>
      </c>
      <c r="N259" s="29"/>
      <c r="O259" s="36"/>
      <c r="P259" s="36"/>
      <c r="Q259" s="36"/>
      <c r="R259" s="36"/>
      <c r="S259" s="29"/>
      <c r="T259" s="36"/>
      <c r="U259" s="29"/>
      <c r="V259" s="29"/>
      <c r="W259" s="29"/>
      <c r="X259" s="36"/>
      <c r="Y259" s="36"/>
      <c r="Z259" s="90" t="str">
        <f t="shared" si="41"/>
        <v> </v>
      </c>
      <c r="AA259" s="91">
        <f t="shared" si="42"/>
      </c>
      <c r="AB259" s="86">
        <f t="shared" si="43"/>
      </c>
    </row>
    <row r="260" spans="9:28" ht="12.75">
      <c r="I260" s="17" t="s">
        <v>117</v>
      </c>
      <c r="J260" s="47"/>
      <c r="K260" s="19"/>
      <c r="L260" s="19"/>
      <c r="M260" s="83" t="str">
        <f aca="true" t="shared" si="44" ref="M260:M290">IF(ISERROR(L260/K260)," ",L260/K260)</f>
        <v> </v>
      </c>
      <c r="N260" s="18"/>
      <c r="O260" s="19"/>
      <c r="P260" s="19"/>
      <c r="Q260" s="19"/>
      <c r="R260" s="19"/>
      <c r="S260" s="18"/>
      <c r="T260" s="19"/>
      <c r="U260" s="18"/>
      <c r="V260" s="18"/>
      <c r="W260" s="18"/>
      <c r="X260" s="19"/>
      <c r="Y260" s="19"/>
      <c r="Z260" s="83" t="str">
        <f t="shared" si="41"/>
        <v> </v>
      </c>
      <c r="AA260" s="85">
        <f t="shared" si="42"/>
      </c>
      <c r="AB260" s="85">
        <f t="shared" si="43"/>
      </c>
    </row>
    <row r="261" spans="2:28" ht="12.75">
      <c r="B261" s="5" t="s">
        <v>202</v>
      </c>
      <c r="C261" s="171" t="s">
        <v>203</v>
      </c>
      <c r="D261" s="171"/>
      <c r="E261" s="171"/>
      <c r="F261" s="171"/>
      <c r="I261" s="18"/>
      <c r="J261" s="47"/>
      <c r="K261" s="19"/>
      <c r="L261" s="19"/>
      <c r="M261" s="83" t="str">
        <f t="shared" si="44"/>
        <v> </v>
      </c>
      <c r="N261" s="18"/>
      <c r="O261" s="19"/>
      <c r="P261" s="19"/>
      <c r="Q261" s="19"/>
      <c r="R261" s="19"/>
      <c r="S261" s="18"/>
      <c r="T261" s="19"/>
      <c r="U261" s="18"/>
      <c r="V261" s="18"/>
      <c r="W261" s="18"/>
      <c r="X261" s="19"/>
      <c r="Y261" s="19"/>
      <c r="Z261" s="83" t="str">
        <f t="shared" si="41"/>
        <v> </v>
      </c>
      <c r="AA261" s="85">
        <f t="shared" si="42"/>
      </c>
      <c r="AB261" s="85">
        <f t="shared" si="43"/>
      </c>
    </row>
    <row r="262" spans="9:28" ht="12.75">
      <c r="I262" s="17" t="s">
        <v>116</v>
      </c>
      <c r="J262" s="47"/>
      <c r="K262" s="19"/>
      <c r="L262" s="19"/>
      <c r="M262" s="83" t="str">
        <f t="shared" si="44"/>
        <v> </v>
      </c>
      <c r="N262" s="18"/>
      <c r="O262" s="19"/>
      <c r="P262" s="19"/>
      <c r="Q262" s="19"/>
      <c r="R262" s="19"/>
      <c r="S262" s="18"/>
      <c r="T262" s="19"/>
      <c r="U262" s="18"/>
      <c r="V262" s="18"/>
      <c r="W262" s="18"/>
      <c r="X262" s="19"/>
      <c r="Y262" s="19"/>
      <c r="Z262" s="83" t="str">
        <f t="shared" si="41"/>
        <v> </v>
      </c>
      <c r="AA262" s="85">
        <f t="shared" si="42"/>
      </c>
      <c r="AB262" s="85">
        <f t="shared" si="43"/>
      </c>
    </row>
    <row r="263" spans="3:28" ht="13.5" thickBot="1">
      <c r="C263" s="40" t="s">
        <v>113</v>
      </c>
      <c r="E263" s="29"/>
      <c r="F263" s="41" t="s">
        <v>114</v>
      </c>
      <c r="G263" s="29"/>
      <c r="H263" s="42" t="s">
        <v>115</v>
      </c>
      <c r="I263" s="40" t="s">
        <v>710</v>
      </c>
      <c r="J263" s="48"/>
      <c r="K263" s="36"/>
      <c r="L263" s="36"/>
      <c r="M263" s="84" t="str">
        <f t="shared" si="44"/>
        <v> </v>
      </c>
      <c r="N263" s="29"/>
      <c r="O263" s="36"/>
      <c r="P263" s="36"/>
      <c r="Q263" s="36"/>
      <c r="R263" s="36"/>
      <c r="S263" s="29"/>
      <c r="T263" s="36"/>
      <c r="U263" s="29"/>
      <c r="V263" s="29"/>
      <c r="W263" s="29"/>
      <c r="X263" s="36"/>
      <c r="Y263" s="36"/>
      <c r="Z263" s="84" t="str">
        <f t="shared" si="41"/>
        <v> </v>
      </c>
      <c r="AA263" s="86">
        <f t="shared" si="42"/>
      </c>
      <c r="AB263" s="86">
        <f t="shared" si="43"/>
      </c>
    </row>
    <row r="264" spans="9:28" ht="12.75">
      <c r="I264" s="17" t="s">
        <v>117</v>
      </c>
      <c r="J264" s="47"/>
      <c r="K264" s="19"/>
      <c r="L264" s="19"/>
      <c r="M264" s="83" t="str">
        <f t="shared" si="44"/>
        <v> </v>
      </c>
      <c r="N264" s="18"/>
      <c r="O264" s="19"/>
      <c r="P264" s="19"/>
      <c r="Q264" s="19"/>
      <c r="R264" s="19"/>
      <c r="S264" s="18"/>
      <c r="T264" s="19"/>
      <c r="U264" s="18"/>
      <c r="V264" s="18"/>
      <c r="W264" s="18"/>
      <c r="X264" s="19"/>
      <c r="Y264" s="19"/>
      <c r="Z264" s="83" t="str">
        <f t="shared" si="41"/>
        <v> </v>
      </c>
      <c r="AA264" s="85">
        <f t="shared" si="42"/>
      </c>
      <c r="AB264" s="85">
        <f t="shared" si="43"/>
      </c>
    </row>
    <row r="265" spans="2:28" ht="12.75">
      <c r="B265" s="5" t="s">
        <v>204</v>
      </c>
      <c r="C265" s="171" t="s">
        <v>203</v>
      </c>
      <c r="D265" s="171"/>
      <c r="E265" s="171"/>
      <c r="F265" s="171"/>
      <c r="G265" s="171"/>
      <c r="I265" s="18"/>
      <c r="J265" s="47"/>
      <c r="K265" s="19"/>
      <c r="L265" s="19"/>
      <c r="M265" s="83" t="str">
        <f t="shared" si="44"/>
        <v> </v>
      </c>
      <c r="N265" s="18"/>
      <c r="O265" s="19"/>
      <c r="P265" s="19"/>
      <c r="Q265" s="19"/>
      <c r="R265" s="19"/>
      <c r="S265" s="18"/>
      <c r="T265" s="19"/>
      <c r="U265" s="18"/>
      <c r="V265" s="18"/>
      <c r="W265" s="18"/>
      <c r="X265" s="19"/>
      <c r="Y265" s="19"/>
      <c r="Z265" s="83" t="str">
        <f t="shared" si="41"/>
        <v> </v>
      </c>
      <c r="AA265" s="85">
        <f t="shared" si="42"/>
      </c>
      <c r="AB265" s="85">
        <f t="shared" si="43"/>
      </c>
    </row>
    <row r="266" spans="9:28" ht="12.75">
      <c r="I266" s="17" t="s">
        <v>116</v>
      </c>
      <c r="J266" s="47"/>
      <c r="K266" s="19"/>
      <c r="L266" s="19"/>
      <c r="M266" s="83" t="str">
        <f t="shared" si="44"/>
        <v> </v>
      </c>
      <c r="N266" s="18"/>
      <c r="O266" s="19"/>
      <c r="P266" s="19"/>
      <c r="Q266" s="19"/>
      <c r="R266" s="19"/>
      <c r="S266" s="18"/>
      <c r="T266" s="19"/>
      <c r="U266" s="18"/>
      <c r="V266" s="18"/>
      <c r="W266" s="18"/>
      <c r="X266" s="19"/>
      <c r="Y266" s="19"/>
      <c r="Z266" s="83" t="str">
        <f t="shared" si="41"/>
        <v> </v>
      </c>
      <c r="AA266" s="85">
        <f t="shared" si="42"/>
      </c>
      <c r="AB266" s="85">
        <f t="shared" si="43"/>
      </c>
    </row>
    <row r="267" spans="3:28" ht="13.5" thickBot="1">
      <c r="C267" s="40" t="s">
        <v>113</v>
      </c>
      <c r="E267" s="29"/>
      <c r="F267" s="41" t="s">
        <v>114</v>
      </c>
      <c r="G267" s="29"/>
      <c r="H267" s="42" t="s">
        <v>115</v>
      </c>
      <c r="I267" s="40" t="s">
        <v>710</v>
      </c>
      <c r="J267" s="48"/>
      <c r="K267" s="36"/>
      <c r="L267" s="36"/>
      <c r="M267" s="84" t="str">
        <f t="shared" si="44"/>
        <v> </v>
      </c>
      <c r="N267" s="29"/>
      <c r="O267" s="36"/>
      <c r="P267" s="36"/>
      <c r="Q267" s="36"/>
      <c r="R267" s="36"/>
      <c r="S267" s="29"/>
      <c r="T267" s="36"/>
      <c r="U267" s="29"/>
      <c r="V267" s="29"/>
      <c r="W267" s="29"/>
      <c r="X267" s="36"/>
      <c r="Y267" s="36"/>
      <c r="Z267" s="84" t="str">
        <f t="shared" si="41"/>
        <v> </v>
      </c>
      <c r="AA267" s="86">
        <f t="shared" si="42"/>
      </c>
      <c r="AB267" s="86">
        <f t="shared" si="43"/>
      </c>
    </row>
    <row r="268" spans="9:28" ht="12.75">
      <c r="I268" s="17" t="s">
        <v>117</v>
      </c>
      <c r="J268" s="47"/>
      <c r="K268" s="19"/>
      <c r="L268" s="19"/>
      <c r="M268" s="83" t="str">
        <f t="shared" si="44"/>
        <v> </v>
      </c>
      <c r="N268" s="18"/>
      <c r="O268" s="19"/>
      <c r="P268" s="19"/>
      <c r="Q268" s="19"/>
      <c r="R268" s="19"/>
      <c r="S268" s="18"/>
      <c r="T268" s="19"/>
      <c r="U268" s="18"/>
      <c r="V268" s="18"/>
      <c r="W268" s="18"/>
      <c r="X268" s="19"/>
      <c r="Y268" s="19"/>
      <c r="Z268" s="83" t="str">
        <f t="shared" si="41"/>
        <v> </v>
      </c>
      <c r="AA268" s="85">
        <f t="shared" si="42"/>
      </c>
      <c r="AB268" s="85">
        <f t="shared" si="43"/>
      </c>
    </row>
    <row r="269" spans="2:28" ht="12.75">
      <c r="B269" s="5" t="s">
        <v>205</v>
      </c>
      <c r="C269" s="149" t="s">
        <v>206</v>
      </c>
      <c r="D269" s="149"/>
      <c r="E269" s="149"/>
      <c r="I269" s="18"/>
      <c r="J269" s="47"/>
      <c r="K269" s="19"/>
      <c r="L269" s="19"/>
      <c r="M269" s="83" t="str">
        <f t="shared" si="44"/>
        <v> </v>
      </c>
      <c r="N269" s="18"/>
      <c r="O269" s="19"/>
      <c r="P269" s="19"/>
      <c r="Q269" s="19"/>
      <c r="R269" s="19"/>
      <c r="S269" s="18"/>
      <c r="T269" s="19"/>
      <c r="U269" s="18"/>
      <c r="V269" s="18"/>
      <c r="W269" s="18"/>
      <c r="X269" s="19"/>
      <c r="Y269" s="19"/>
      <c r="Z269" s="83" t="str">
        <f t="shared" si="41"/>
        <v> </v>
      </c>
      <c r="AA269" s="85">
        <f t="shared" si="42"/>
      </c>
      <c r="AB269" s="85">
        <f t="shared" si="43"/>
      </c>
    </row>
    <row r="270" spans="9:28" ht="12.75">
      <c r="I270" s="17" t="s">
        <v>116</v>
      </c>
      <c r="J270" s="47"/>
      <c r="K270" s="19"/>
      <c r="L270" s="19"/>
      <c r="M270" s="83" t="str">
        <f t="shared" si="44"/>
        <v> </v>
      </c>
      <c r="N270" s="18"/>
      <c r="O270" s="19"/>
      <c r="P270" s="19"/>
      <c r="Q270" s="19"/>
      <c r="R270" s="19"/>
      <c r="S270" s="18"/>
      <c r="T270" s="19"/>
      <c r="U270" s="18"/>
      <c r="V270" s="18"/>
      <c r="W270" s="18"/>
      <c r="X270" s="19"/>
      <c r="Y270" s="19"/>
      <c r="Z270" s="83" t="str">
        <f t="shared" si="41"/>
        <v> </v>
      </c>
      <c r="AA270" s="85">
        <f t="shared" si="42"/>
      </c>
      <c r="AB270" s="85">
        <f t="shared" si="43"/>
      </c>
    </row>
    <row r="271" spans="3:28" ht="13.5" thickBot="1">
      <c r="C271" s="40" t="s">
        <v>113</v>
      </c>
      <c r="E271" s="29"/>
      <c r="F271" s="41" t="s">
        <v>114</v>
      </c>
      <c r="G271" s="29"/>
      <c r="H271" s="42" t="s">
        <v>115</v>
      </c>
      <c r="I271" s="40" t="s">
        <v>710</v>
      </c>
      <c r="J271" s="48"/>
      <c r="K271" s="36"/>
      <c r="L271" s="36"/>
      <c r="M271" s="84" t="str">
        <f t="shared" si="44"/>
        <v> </v>
      </c>
      <c r="N271" s="29"/>
      <c r="O271" s="36"/>
      <c r="P271" s="36"/>
      <c r="Q271" s="36"/>
      <c r="R271" s="36"/>
      <c r="S271" s="29"/>
      <c r="T271" s="36"/>
      <c r="U271" s="29"/>
      <c r="V271" s="29"/>
      <c r="W271" s="29"/>
      <c r="X271" s="36"/>
      <c r="Y271" s="36"/>
      <c r="Z271" s="84" t="str">
        <f t="shared" si="41"/>
        <v> </v>
      </c>
      <c r="AA271" s="86">
        <f t="shared" si="42"/>
      </c>
      <c r="AB271" s="86">
        <f t="shared" si="43"/>
      </c>
    </row>
    <row r="272" spans="9:28" ht="12.75">
      <c r="I272" s="17" t="s">
        <v>117</v>
      </c>
      <c r="J272" s="47"/>
      <c r="K272" s="19"/>
      <c r="L272" s="19"/>
      <c r="M272" s="83" t="str">
        <f t="shared" si="44"/>
        <v> </v>
      </c>
      <c r="N272" s="18"/>
      <c r="O272" s="19"/>
      <c r="P272" s="19"/>
      <c r="Q272" s="19"/>
      <c r="R272" s="19"/>
      <c r="S272" s="18"/>
      <c r="T272" s="19"/>
      <c r="U272" s="18"/>
      <c r="V272" s="18"/>
      <c r="W272" s="18"/>
      <c r="X272" s="19"/>
      <c r="Y272" s="19"/>
      <c r="Z272" s="83" t="str">
        <f t="shared" si="41"/>
        <v> </v>
      </c>
      <c r="AA272" s="85">
        <f t="shared" si="42"/>
      </c>
      <c r="AB272" s="85">
        <f t="shared" si="43"/>
      </c>
    </row>
    <row r="273" spans="2:28" ht="12.75">
      <c r="B273" s="5" t="s">
        <v>207</v>
      </c>
      <c r="C273" s="149" t="s">
        <v>208</v>
      </c>
      <c r="D273" s="149"/>
      <c r="E273" s="149"/>
      <c r="I273" s="18"/>
      <c r="J273" s="47"/>
      <c r="K273" s="19"/>
      <c r="L273" s="19"/>
      <c r="M273" s="83" t="str">
        <f t="shared" si="44"/>
        <v> </v>
      </c>
      <c r="N273" s="18"/>
      <c r="O273" s="19"/>
      <c r="P273" s="19"/>
      <c r="Q273" s="19"/>
      <c r="R273" s="19"/>
      <c r="S273" s="18"/>
      <c r="T273" s="19"/>
      <c r="U273" s="18"/>
      <c r="V273" s="18"/>
      <c r="W273" s="18"/>
      <c r="X273" s="19"/>
      <c r="Y273" s="19"/>
      <c r="Z273" s="83" t="str">
        <f t="shared" si="41"/>
        <v> </v>
      </c>
      <c r="AA273" s="85">
        <f t="shared" si="42"/>
      </c>
      <c r="AB273" s="85">
        <f t="shared" si="43"/>
      </c>
    </row>
    <row r="274" spans="9:28" ht="12.75">
      <c r="I274" s="17" t="s">
        <v>116</v>
      </c>
      <c r="J274" s="47"/>
      <c r="K274" s="19"/>
      <c r="L274" s="19"/>
      <c r="M274" s="83" t="str">
        <f t="shared" si="44"/>
        <v> </v>
      </c>
      <c r="N274" s="18"/>
      <c r="O274" s="19"/>
      <c r="P274" s="19"/>
      <c r="Q274" s="19"/>
      <c r="R274" s="19"/>
      <c r="S274" s="18"/>
      <c r="T274" s="19"/>
      <c r="U274" s="18"/>
      <c r="V274" s="18"/>
      <c r="W274" s="18"/>
      <c r="X274" s="19"/>
      <c r="Y274" s="19"/>
      <c r="Z274" s="83" t="str">
        <f t="shared" si="41"/>
        <v> </v>
      </c>
      <c r="AA274" s="85">
        <f t="shared" si="42"/>
      </c>
      <c r="AB274" s="85">
        <f t="shared" si="43"/>
      </c>
    </row>
    <row r="275" spans="3:28" ht="13.5" thickBot="1">
      <c r="C275" s="40" t="s">
        <v>113</v>
      </c>
      <c r="E275" s="29"/>
      <c r="F275" s="41" t="s">
        <v>114</v>
      </c>
      <c r="G275" s="29"/>
      <c r="H275" s="42" t="s">
        <v>115</v>
      </c>
      <c r="I275" s="40" t="s">
        <v>710</v>
      </c>
      <c r="J275" s="48"/>
      <c r="K275" s="36"/>
      <c r="L275" s="36"/>
      <c r="M275" s="84" t="str">
        <f t="shared" si="44"/>
        <v> </v>
      </c>
      <c r="N275" s="29"/>
      <c r="O275" s="36"/>
      <c r="P275" s="36"/>
      <c r="Q275" s="36"/>
      <c r="R275" s="36"/>
      <c r="S275" s="29"/>
      <c r="T275" s="36"/>
      <c r="U275" s="29"/>
      <c r="V275" s="29"/>
      <c r="W275" s="29"/>
      <c r="X275" s="36"/>
      <c r="Y275" s="36"/>
      <c r="Z275" s="84" t="str">
        <f t="shared" si="41"/>
        <v> </v>
      </c>
      <c r="AA275" s="86">
        <f t="shared" si="42"/>
      </c>
      <c r="AB275" s="86">
        <f t="shared" si="43"/>
      </c>
    </row>
    <row r="276" spans="9:28" ht="12.75">
      <c r="I276" s="17" t="s">
        <v>117</v>
      </c>
      <c r="J276" s="47"/>
      <c r="K276" s="19"/>
      <c r="L276" s="19"/>
      <c r="M276" s="83" t="str">
        <f t="shared" si="44"/>
        <v> </v>
      </c>
      <c r="N276" s="18"/>
      <c r="O276" s="19"/>
      <c r="P276" s="19"/>
      <c r="Q276" s="19"/>
      <c r="R276" s="19"/>
      <c r="S276" s="18"/>
      <c r="T276" s="19"/>
      <c r="U276" s="18"/>
      <c r="V276" s="18"/>
      <c r="W276" s="18"/>
      <c r="X276" s="19"/>
      <c r="Y276" s="19"/>
      <c r="Z276" s="83" t="str">
        <f t="shared" si="41"/>
        <v> </v>
      </c>
      <c r="AA276" s="85">
        <f t="shared" si="42"/>
      </c>
      <c r="AB276" s="85">
        <f t="shared" si="43"/>
      </c>
    </row>
    <row r="277" spans="2:28" ht="12.75">
      <c r="B277" s="5" t="s">
        <v>210</v>
      </c>
      <c r="C277" s="149" t="s">
        <v>209</v>
      </c>
      <c r="D277" s="149"/>
      <c r="E277" s="149"/>
      <c r="F277" s="149"/>
      <c r="I277" s="18"/>
      <c r="J277" s="47"/>
      <c r="K277" s="19"/>
      <c r="L277" s="19"/>
      <c r="M277" s="83" t="str">
        <f t="shared" si="44"/>
        <v> </v>
      </c>
      <c r="N277" s="18"/>
      <c r="O277" s="19"/>
      <c r="P277" s="19"/>
      <c r="Q277" s="19"/>
      <c r="R277" s="19"/>
      <c r="S277" s="18"/>
      <c r="T277" s="19"/>
      <c r="U277" s="18"/>
      <c r="V277" s="18"/>
      <c r="W277" s="18"/>
      <c r="X277" s="19"/>
      <c r="Y277" s="19"/>
      <c r="Z277" s="83" t="str">
        <f t="shared" si="41"/>
        <v> </v>
      </c>
      <c r="AA277" s="85">
        <f t="shared" si="42"/>
      </c>
      <c r="AB277" s="85">
        <f t="shared" si="43"/>
      </c>
    </row>
    <row r="278" spans="9:28" ht="12.75">
      <c r="I278" s="17" t="s">
        <v>116</v>
      </c>
      <c r="J278" s="47"/>
      <c r="K278" s="19"/>
      <c r="L278" s="19"/>
      <c r="M278" s="83" t="str">
        <f t="shared" si="44"/>
        <v> </v>
      </c>
      <c r="N278" s="18"/>
      <c r="O278" s="19"/>
      <c r="P278" s="19"/>
      <c r="Q278" s="19"/>
      <c r="R278" s="19"/>
      <c r="S278" s="18"/>
      <c r="T278" s="19"/>
      <c r="U278" s="18"/>
      <c r="V278" s="18"/>
      <c r="W278" s="18"/>
      <c r="X278" s="19"/>
      <c r="Y278" s="19"/>
      <c r="Z278" s="83" t="str">
        <f t="shared" si="41"/>
        <v> </v>
      </c>
      <c r="AA278" s="85">
        <f t="shared" si="42"/>
      </c>
      <c r="AB278" s="85">
        <f t="shared" si="43"/>
      </c>
    </row>
    <row r="279" spans="3:28" ht="13.5" thickBot="1">
      <c r="C279" s="40" t="s">
        <v>113</v>
      </c>
      <c r="E279" s="29"/>
      <c r="F279" s="41" t="s">
        <v>114</v>
      </c>
      <c r="G279" s="29"/>
      <c r="H279" s="42" t="s">
        <v>115</v>
      </c>
      <c r="I279" s="40" t="s">
        <v>710</v>
      </c>
      <c r="J279" s="48"/>
      <c r="K279" s="36"/>
      <c r="L279" s="36"/>
      <c r="M279" s="84" t="str">
        <f t="shared" si="44"/>
        <v> </v>
      </c>
      <c r="N279" s="29"/>
      <c r="O279" s="36"/>
      <c r="P279" s="36"/>
      <c r="Q279" s="36"/>
      <c r="R279" s="36"/>
      <c r="S279" s="29"/>
      <c r="T279" s="36"/>
      <c r="U279" s="29"/>
      <c r="V279" s="29"/>
      <c r="W279" s="29"/>
      <c r="X279" s="36"/>
      <c r="Y279" s="36"/>
      <c r="Z279" s="84" t="str">
        <f t="shared" si="41"/>
        <v> </v>
      </c>
      <c r="AA279" s="86">
        <f t="shared" si="42"/>
      </c>
      <c r="AB279" s="86">
        <f t="shared" si="43"/>
      </c>
    </row>
    <row r="280" spans="9:28" ht="12.75">
      <c r="I280" s="17" t="s">
        <v>117</v>
      </c>
      <c r="J280" s="47"/>
      <c r="K280" s="19"/>
      <c r="L280" s="19"/>
      <c r="M280" s="83" t="str">
        <f t="shared" si="44"/>
        <v> </v>
      </c>
      <c r="N280" s="18"/>
      <c r="O280" s="19"/>
      <c r="P280" s="19"/>
      <c r="Q280" s="19"/>
      <c r="R280" s="19"/>
      <c r="S280" s="18"/>
      <c r="T280" s="19"/>
      <c r="U280" s="18"/>
      <c r="V280" s="18"/>
      <c r="W280" s="18"/>
      <c r="X280" s="19"/>
      <c r="Y280" s="19"/>
      <c r="Z280" s="83" t="str">
        <f t="shared" si="41"/>
        <v> </v>
      </c>
      <c r="AA280" s="85">
        <f t="shared" si="42"/>
      </c>
      <c r="AB280" s="85">
        <f t="shared" si="43"/>
      </c>
    </row>
    <row r="281" spans="2:28" ht="12.75">
      <c r="B281" s="5" t="s">
        <v>211</v>
      </c>
      <c r="C281" s="149" t="s">
        <v>212</v>
      </c>
      <c r="D281" s="149"/>
      <c r="E281" s="149"/>
      <c r="F281" s="149"/>
      <c r="I281" s="18"/>
      <c r="J281" s="47"/>
      <c r="K281" s="19"/>
      <c r="L281" s="19"/>
      <c r="M281" s="83" t="str">
        <f t="shared" si="44"/>
        <v> </v>
      </c>
      <c r="N281" s="18"/>
      <c r="O281" s="19"/>
      <c r="P281" s="19"/>
      <c r="Q281" s="19"/>
      <c r="R281" s="19"/>
      <c r="S281" s="18"/>
      <c r="T281" s="19"/>
      <c r="U281" s="18"/>
      <c r="V281" s="18"/>
      <c r="W281" s="18"/>
      <c r="X281" s="19"/>
      <c r="Y281" s="19"/>
      <c r="Z281" s="83" t="str">
        <f t="shared" si="41"/>
        <v> </v>
      </c>
      <c r="AA281" s="85">
        <f t="shared" si="42"/>
      </c>
      <c r="AB281" s="85">
        <f t="shared" si="43"/>
      </c>
    </row>
    <row r="282" spans="9:28" ht="12.75">
      <c r="I282" s="17" t="s">
        <v>116</v>
      </c>
      <c r="J282" s="47"/>
      <c r="K282" s="19"/>
      <c r="L282" s="19"/>
      <c r="M282" s="83" t="str">
        <f t="shared" si="44"/>
        <v> </v>
      </c>
      <c r="N282" s="18"/>
      <c r="O282" s="19"/>
      <c r="P282" s="19"/>
      <c r="Q282" s="19"/>
      <c r="R282" s="19"/>
      <c r="S282" s="18"/>
      <c r="T282" s="19"/>
      <c r="U282" s="18"/>
      <c r="V282" s="18"/>
      <c r="W282" s="18"/>
      <c r="X282" s="19"/>
      <c r="Y282" s="19"/>
      <c r="Z282" s="83" t="str">
        <f t="shared" si="41"/>
        <v> </v>
      </c>
      <c r="AA282" s="85">
        <f t="shared" si="42"/>
      </c>
      <c r="AB282" s="85">
        <f t="shared" si="43"/>
      </c>
    </row>
    <row r="283" spans="3:28" ht="13.5" thickBot="1">
      <c r="C283" s="40" t="s">
        <v>113</v>
      </c>
      <c r="E283" s="29"/>
      <c r="F283" s="41" t="s">
        <v>114</v>
      </c>
      <c r="G283" s="29"/>
      <c r="H283" s="42" t="s">
        <v>115</v>
      </c>
      <c r="I283" s="40" t="s">
        <v>710</v>
      </c>
      <c r="J283" s="48"/>
      <c r="K283" s="36"/>
      <c r="L283" s="36"/>
      <c r="M283" s="84" t="str">
        <f t="shared" si="44"/>
        <v> </v>
      </c>
      <c r="N283" s="29"/>
      <c r="O283" s="36"/>
      <c r="P283" s="36"/>
      <c r="Q283" s="36"/>
      <c r="R283" s="36"/>
      <c r="S283" s="29"/>
      <c r="T283" s="36"/>
      <c r="U283" s="29"/>
      <c r="V283" s="29"/>
      <c r="W283" s="29"/>
      <c r="X283" s="36"/>
      <c r="Y283" s="36"/>
      <c r="Z283" s="84" t="str">
        <f t="shared" si="41"/>
        <v> </v>
      </c>
      <c r="AA283" s="86">
        <f t="shared" si="42"/>
      </c>
      <c r="AB283" s="86">
        <f t="shared" si="43"/>
      </c>
    </row>
    <row r="284" spans="9:28" ht="12.75">
      <c r="I284" s="17" t="s">
        <v>117</v>
      </c>
      <c r="J284" s="47"/>
      <c r="K284" s="19"/>
      <c r="L284" s="19"/>
      <c r="M284" s="83" t="str">
        <f t="shared" si="44"/>
        <v> </v>
      </c>
      <c r="N284" s="18"/>
      <c r="O284" s="19"/>
      <c r="P284" s="19"/>
      <c r="Q284" s="19"/>
      <c r="R284" s="19"/>
      <c r="S284" s="18"/>
      <c r="T284" s="19"/>
      <c r="U284" s="18"/>
      <c r="V284" s="18"/>
      <c r="W284" s="18"/>
      <c r="X284" s="19"/>
      <c r="Y284" s="19"/>
      <c r="Z284" s="83" t="str">
        <f t="shared" si="41"/>
        <v> </v>
      </c>
      <c r="AA284" s="85">
        <f t="shared" si="42"/>
      </c>
      <c r="AB284" s="85">
        <f t="shared" si="43"/>
      </c>
    </row>
    <row r="285" spans="2:28" ht="12.75">
      <c r="B285" s="5" t="s">
        <v>213</v>
      </c>
      <c r="C285" s="149" t="s">
        <v>212</v>
      </c>
      <c r="D285" s="149"/>
      <c r="E285" s="149"/>
      <c r="F285" s="149"/>
      <c r="I285" s="18"/>
      <c r="J285" s="47"/>
      <c r="K285" s="19"/>
      <c r="L285" s="19"/>
      <c r="M285" s="83" t="str">
        <f t="shared" si="44"/>
        <v> </v>
      </c>
      <c r="N285" s="18"/>
      <c r="O285" s="19"/>
      <c r="P285" s="19"/>
      <c r="Q285" s="19"/>
      <c r="R285" s="19"/>
      <c r="S285" s="18"/>
      <c r="T285" s="19"/>
      <c r="U285" s="18"/>
      <c r="V285" s="18"/>
      <c r="W285" s="18"/>
      <c r="X285" s="19"/>
      <c r="Y285" s="19"/>
      <c r="Z285" s="83" t="str">
        <f t="shared" si="41"/>
        <v> </v>
      </c>
      <c r="AA285" s="85">
        <f t="shared" si="42"/>
      </c>
      <c r="AB285" s="85">
        <f t="shared" si="43"/>
      </c>
    </row>
    <row r="286" spans="9:28" ht="12.75">
      <c r="I286" s="17" t="s">
        <v>116</v>
      </c>
      <c r="J286" s="47"/>
      <c r="K286" s="19"/>
      <c r="L286" s="19"/>
      <c r="M286" s="83" t="str">
        <f t="shared" si="44"/>
        <v> </v>
      </c>
      <c r="N286" s="18"/>
      <c r="O286" s="19"/>
      <c r="P286" s="19"/>
      <c r="Q286" s="19"/>
      <c r="R286" s="19"/>
      <c r="S286" s="18"/>
      <c r="T286" s="19"/>
      <c r="U286" s="18"/>
      <c r="V286" s="18"/>
      <c r="W286" s="18"/>
      <c r="X286" s="19"/>
      <c r="Y286" s="19"/>
      <c r="Z286" s="83" t="str">
        <f t="shared" si="41"/>
        <v> </v>
      </c>
      <c r="AA286" s="85">
        <f t="shared" si="42"/>
      </c>
      <c r="AB286" s="85">
        <f t="shared" si="43"/>
      </c>
    </row>
    <row r="287" spans="3:28" ht="13.5" thickBot="1">
      <c r="C287" s="40" t="s">
        <v>113</v>
      </c>
      <c r="E287" s="29"/>
      <c r="F287" s="41" t="s">
        <v>114</v>
      </c>
      <c r="G287" s="29"/>
      <c r="H287" s="42" t="s">
        <v>115</v>
      </c>
      <c r="I287" s="40" t="s">
        <v>710</v>
      </c>
      <c r="J287" s="48"/>
      <c r="K287" s="36"/>
      <c r="L287" s="36"/>
      <c r="M287" s="84" t="str">
        <f t="shared" si="44"/>
        <v> </v>
      </c>
      <c r="N287" s="29"/>
      <c r="O287" s="36"/>
      <c r="P287" s="36"/>
      <c r="Q287" s="36"/>
      <c r="R287" s="36"/>
      <c r="S287" s="29"/>
      <c r="T287" s="36"/>
      <c r="U287" s="29"/>
      <c r="V287" s="29"/>
      <c r="W287" s="29"/>
      <c r="X287" s="36"/>
      <c r="Y287" s="36"/>
      <c r="Z287" s="84" t="str">
        <f t="shared" si="41"/>
        <v> </v>
      </c>
      <c r="AA287" s="86">
        <f t="shared" si="42"/>
      </c>
      <c r="AB287" s="86">
        <f t="shared" si="43"/>
      </c>
    </row>
    <row r="288" spans="9:28" ht="12.75">
      <c r="I288" s="17" t="s">
        <v>117</v>
      </c>
      <c r="J288" s="43" t="s">
        <v>736</v>
      </c>
      <c r="K288" s="19">
        <f>SUM(K259,K263,K267,K271,K275,K279,K283,K287)</f>
        <v>0</v>
      </c>
      <c r="L288" s="19"/>
      <c r="M288" s="88" t="str">
        <f t="shared" si="44"/>
        <v> </v>
      </c>
      <c r="N288" s="18"/>
      <c r="O288" s="19"/>
      <c r="P288" s="19"/>
      <c r="Q288" s="19"/>
      <c r="R288" s="19"/>
      <c r="S288" s="18"/>
      <c r="T288" s="19"/>
      <c r="U288" s="18"/>
      <c r="V288" s="18"/>
      <c r="W288" s="18"/>
      <c r="X288" s="19"/>
      <c r="Y288" s="19"/>
      <c r="Z288" s="88" t="str">
        <f t="shared" si="41"/>
        <v> </v>
      </c>
      <c r="AA288" s="89">
        <f t="shared" si="42"/>
      </c>
      <c r="AB288" s="85">
        <f t="shared" si="43"/>
      </c>
    </row>
    <row r="289" spans="9:28" ht="12.75">
      <c r="I289" s="17"/>
      <c r="J289" s="43" t="s">
        <v>738</v>
      </c>
      <c r="K289" s="19">
        <f>SUM(K260,K264,K268,K272,K276,K280,K284,K288)</f>
        <v>0</v>
      </c>
      <c r="L289" s="19"/>
      <c r="M289" s="88"/>
      <c r="N289" s="18"/>
      <c r="O289" s="19"/>
      <c r="P289" s="19"/>
      <c r="Q289" s="19"/>
      <c r="R289" s="19"/>
      <c r="S289" s="18"/>
      <c r="T289" s="19"/>
      <c r="U289" s="18"/>
      <c r="V289" s="18"/>
      <c r="W289" s="18"/>
      <c r="X289" s="19"/>
      <c r="Y289" s="19"/>
      <c r="Z289" s="88"/>
      <c r="AA289" s="89"/>
      <c r="AB289" s="85"/>
    </row>
    <row r="290" spans="6:28" ht="13.5" thickBot="1">
      <c r="F290" s="18"/>
      <c r="G290" s="18"/>
      <c r="H290" s="18"/>
      <c r="I290" s="18"/>
      <c r="J290" s="43" t="s">
        <v>101</v>
      </c>
      <c r="K290" s="36">
        <f>SUM(K242,K255,K288)</f>
        <v>0</v>
      </c>
      <c r="L290" s="36"/>
      <c r="M290" s="90" t="str">
        <f t="shared" si="44"/>
        <v> </v>
      </c>
      <c r="N290" s="29"/>
      <c r="O290" s="36"/>
      <c r="P290" s="36"/>
      <c r="Q290" s="36"/>
      <c r="R290" s="36"/>
      <c r="S290" s="29"/>
      <c r="T290" s="36"/>
      <c r="U290" s="29"/>
      <c r="V290" s="29"/>
      <c r="W290" s="29"/>
      <c r="X290" s="36"/>
      <c r="Y290" s="36"/>
      <c r="Z290" s="90" t="str">
        <f t="shared" si="41"/>
        <v> </v>
      </c>
      <c r="AA290" s="91">
        <f>IF(NOT(X290=""),IF(ISERROR(X290/K290-1)," ",X290/K290-1),"")</f>
      </c>
      <c r="AB290" s="86">
        <f>IF(NOT(Y290=""),IF(ISERROR(Y290/L290-1)," ",Y290/L290-1),"")</f>
      </c>
    </row>
    <row r="291" spans="3:28" ht="51">
      <c r="C291" s="142" t="s">
        <v>2</v>
      </c>
      <c r="D291" s="142"/>
      <c r="E291" s="142"/>
      <c r="F291" s="142" t="s">
        <v>3</v>
      </c>
      <c r="G291" s="142"/>
      <c r="H291" s="142"/>
      <c r="I291" s="142"/>
      <c r="J291" s="142"/>
      <c r="K291" s="2" t="s">
        <v>723</v>
      </c>
      <c r="L291" s="2" t="s">
        <v>724</v>
      </c>
      <c r="M291" s="2" t="s">
        <v>722</v>
      </c>
      <c r="N291" s="2"/>
      <c r="O291" s="2" t="s">
        <v>717</v>
      </c>
      <c r="P291" s="2" t="s">
        <v>718</v>
      </c>
      <c r="Q291" s="2" t="s">
        <v>719</v>
      </c>
      <c r="R291" s="2" t="s">
        <v>729</v>
      </c>
      <c r="S291" s="4"/>
      <c r="T291" s="2" t="s">
        <v>729</v>
      </c>
      <c r="U291" s="4"/>
      <c r="V291" s="4"/>
      <c r="W291" s="4"/>
      <c r="X291" s="4" t="s">
        <v>720</v>
      </c>
      <c r="Y291" s="4" t="s">
        <v>721</v>
      </c>
      <c r="Z291" s="2" t="s">
        <v>722</v>
      </c>
      <c r="AA291" s="4" t="s">
        <v>732</v>
      </c>
      <c r="AB291" s="2" t="s">
        <v>733</v>
      </c>
    </row>
    <row r="292" spans="3:29" ht="13.5" thickBot="1">
      <c r="C292" s="29"/>
      <c r="D292" s="29"/>
      <c r="E292" s="29"/>
      <c r="F292" s="29"/>
      <c r="G292" s="29"/>
      <c r="H292" s="29"/>
      <c r="I292" s="29"/>
      <c r="J292" s="29"/>
      <c r="K292" s="38" t="s">
        <v>702</v>
      </c>
      <c r="L292" s="38" t="s">
        <v>702</v>
      </c>
      <c r="M292" s="3" t="s">
        <v>731</v>
      </c>
      <c r="N292" s="38"/>
      <c r="O292" s="38" t="s">
        <v>702</v>
      </c>
      <c r="P292" s="38" t="s">
        <v>702</v>
      </c>
      <c r="Q292" s="38" t="s">
        <v>702</v>
      </c>
      <c r="R292" s="38" t="s">
        <v>702</v>
      </c>
      <c r="S292" s="38"/>
      <c r="T292" s="38" t="s">
        <v>702</v>
      </c>
      <c r="U292" s="38"/>
      <c r="V292" s="38"/>
      <c r="W292" s="38"/>
      <c r="X292" s="38" t="s">
        <v>702</v>
      </c>
      <c r="Y292" s="38" t="s">
        <v>702</v>
      </c>
      <c r="Z292" s="3" t="s">
        <v>731</v>
      </c>
      <c r="AA292" s="3" t="s">
        <v>731</v>
      </c>
      <c r="AB292" s="3" t="s">
        <v>731</v>
      </c>
      <c r="AC292" s="49"/>
    </row>
    <row r="293" spans="10:29" ht="19.5" customHeight="1" thickBot="1">
      <c r="J293" s="39" t="s">
        <v>101</v>
      </c>
      <c r="K293" s="33">
        <f>K290</f>
        <v>0</v>
      </c>
      <c r="L293" s="33"/>
      <c r="M293" s="87" t="str">
        <f>IF(ISERROR(L293/K293)," ",L293/K293)</f>
        <v> </v>
      </c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87" t="str">
        <f aca="true" t="shared" si="45" ref="Z293:Z324">IF(ISERROR(Y293/X293)," ",Y293/X293)</f>
        <v> </v>
      </c>
      <c r="AA293" s="82">
        <f aca="true" t="shared" si="46" ref="AA293:AA324">IF(NOT(X293=""),IF(ISERROR(X293/K293-1)," ",X293/K293-1),"")</f>
      </c>
      <c r="AB293" s="82">
        <f aca="true" t="shared" si="47" ref="AB293:AB324">IF(NOT(Y293=""),IF(ISERROR(Y293/L293-1)," ",Y293/L293-1),"")</f>
      </c>
      <c r="AC293" s="49"/>
    </row>
    <row r="294" spans="2:28" ht="12.75">
      <c r="B294" s="5" t="s">
        <v>214</v>
      </c>
      <c r="C294" s="171" t="s">
        <v>215</v>
      </c>
      <c r="D294" s="171"/>
      <c r="E294" s="171"/>
      <c r="K294" s="19"/>
      <c r="L294" s="19"/>
      <c r="M294" s="83" t="str">
        <f>IF(ISERROR(L294/K294)," ",L294/K294)</f>
        <v> </v>
      </c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83" t="str">
        <f t="shared" si="45"/>
        <v> </v>
      </c>
      <c r="AA294" s="85">
        <f t="shared" si="46"/>
      </c>
      <c r="AB294" s="85">
        <f t="shared" si="47"/>
      </c>
    </row>
    <row r="295" spans="9:28" ht="12.75">
      <c r="I295" s="40" t="s">
        <v>116</v>
      </c>
      <c r="K295" s="19"/>
      <c r="L295" s="19"/>
      <c r="M295" s="83" t="str">
        <f>IF(ISERROR(L295/K295)," ",L295/K295)</f>
        <v> </v>
      </c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83" t="str">
        <f t="shared" si="45"/>
        <v> </v>
      </c>
      <c r="AA295" s="85">
        <f t="shared" si="46"/>
      </c>
      <c r="AB295" s="85">
        <f t="shared" si="47"/>
      </c>
    </row>
    <row r="296" spans="3:28" ht="13.5" thickBot="1">
      <c r="C296" s="40" t="s">
        <v>113</v>
      </c>
      <c r="E296" s="29"/>
      <c r="F296" s="41" t="s">
        <v>114</v>
      </c>
      <c r="G296" s="29"/>
      <c r="H296" s="42" t="s">
        <v>115</v>
      </c>
      <c r="I296" s="40" t="s">
        <v>710</v>
      </c>
      <c r="J296" s="29"/>
      <c r="K296" s="36"/>
      <c r="L296" s="36"/>
      <c r="M296" s="84" t="str">
        <f>IF(ISERROR(L296/K296)," ",L296/K296)</f>
        <v> </v>
      </c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84" t="str">
        <f t="shared" si="45"/>
        <v> </v>
      </c>
      <c r="AA296" s="86">
        <f t="shared" si="46"/>
      </c>
      <c r="AB296" s="86">
        <f t="shared" si="47"/>
      </c>
    </row>
    <row r="297" spans="9:28" ht="12.75">
      <c r="I297" s="40" t="s">
        <v>117</v>
      </c>
      <c r="K297" s="19"/>
      <c r="L297" s="19"/>
      <c r="M297" s="83" t="str">
        <f aca="true" t="shared" si="48" ref="M297:M343">IF(ISERROR(L297/K297)," ",L297/K297)</f>
        <v> </v>
      </c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83" t="str">
        <f t="shared" si="45"/>
        <v> </v>
      </c>
      <c r="AA297" s="85">
        <f t="shared" si="46"/>
      </c>
      <c r="AB297" s="85">
        <f t="shared" si="47"/>
      </c>
    </row>
    <row r="298" spans="2:28" ht="12.75">
      <c r="B298" s="5" t="s">
        <v>216</v>
      </c>
      <c r="C298" s="171" t="s">
        <v>217</v>
      </c>
      <c r="D298" s="171"/>
      <c r="E298" s="171"/>
      <c r="K298" s="19"/>
      <c r="L298" s="19"/>
      <c r="M298" s="83" t="str">
        <f t="shared" si="48"/>
        <v> </v>
      </c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83" t="str">
        <f t="shared" si="45"/>
        <v> </v>
      </c>
      <c r="AA298" s="85">
        <f t="shared" si="46"/>
      </c>
      <c r="AB298" s="85">
        <f t="shared" si="47"/>
      </c>
    </row>
    <row r="299" spans="9:28" ht="12.75">
      <c r="I299" s="40" t="s">
        <v>116</v>
      </c>
      <c r="K299" s="19"/>
      <c r="L299" s="19"/>
      <c r="M299" s="83" t="str">
        <f t="shared" si="48"/>
        <v> </v>
      </c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83" t="str">
        <f t="shared" si="45"/>
        <v> </v>
      </c>
      <c r="AA299" s="85">
        <f t="shared" si="46"/>
      </c>
      <c r="AB299" s="85">
        <f t="shared" si="47"/>
      </c>
    </row>
    <row r="300" spans="3:28" ht="13.5" thickBot="1">
      <c r="C300" s="40" t="s">
        <v>113</v>
      </c>
      <c r="E300" s="29"/>
      <c r="F300" s="41" t="s">
        <v>114</v>
      </c>
      <c r="G300" s="29"/>
      <c r="H300" s="42" t="s">
        <v>115</v>
      </c>
      <c r="I300" s="40" t="s">
        <v>710</v>
      </c>
      <c r="J300" s="29"/>
      <c r="K300" s="36"/>
      <c r="L300" s="36"/>
      <c r="M300" s="84" t="str">
        <f t="shared" si="48"/>
        <v> </v>
      </c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84" t="str">
        <f t="shared" si="45"/>
        <v> </v>
      </c>
      <c r="AA300" s="86">
        <f t="shared" si="46"/>
      </c>
      <c r="AB300" s="86">
        <f t="shared" si="47"/>
      </c>
    </row>
    <row r="301" spans="9:28" ht="12.75">
      <c r="I301" s="40" t="s">
        <v>117</v>
      </c>
      <c r="K301" s="19"/>
      <c r="L301" s="19"/>
      <c r="M301" s="83" t="str">
        <f t="shared" si="48"/>
        <v> </v>
      </c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83" t="str">
        <f t="shared" si="45"/>
        <v> </v>
      </c>
      <c r="AA301" s="85">
        <f t="shared" si="46"/>
      </c>
      <c r="AB301" s="85">
        <f t="shared" si="47"/>
      </c>
    </row>
    <row r="302" spans="2:28" ht="12.75">
      <c r="B302" s="5" t="s">
        <v>218</v>
      </c>
      <c r="C302" s="171" t="s">
        <v>217</v>
      </c>
      <c r="D302" s="171"/>
      <c r="E302" s="171"/>
      <c r="K302" s="19"/>
      <c r="L302" s="19"/>
      <c r="M302" s="83" t="str">
        <f t="shared" si="48"/>
        <v> </v>
      </c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83" t="str">
        <f t="shared" si="45"/>
        <v> </v>
      </c>
      <c r="AA302" s="85">
        <f t="shared" si="46"/>
      </c>
      <c r="AB302" s="85">
        <f t="shared" si="47"/>
      </c>
    </row>
    <row r="303" spans="9:28" ht="12.75">
      <c r="I303" s="40" t="s">
        <v>116</v>
      </c>
      <c r="K303" s="19"/>
      <c r="L303" s="19"/>
      <c r="M303" s="83" t="str">
        <f t="shared" si="48"/>
        <v> 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83" t="str">
        <f t="shared" si="45"/>
        <v> </v>
      </c>
      <c r="AA303" s="85">
        <f t="shared" si="46"/>
      </c>
      <c r="AB303" s="85">
        <f t="shared" si="47"/>
      </c>
    </row>
    <row r="304" spans="3:28" ht="13.5" thickBot="1">
      <c r="C304" s="40" t="s">
        <v>113</v>
      </c>
      <c r="E304" s="29"/>
      <c r="F304" s="41" t="s">
        <v>114</v>
      </c>
      <c r="G304" s="29"/>
      <c r="H304" s="42" t="s">
        <v>115</v>
      </c>
      <c r="I304" s="40" t="s">
        <v>710</v>
      </c>
      <c r="J304" s="29"/>
      <c r="K304" s="36"/>
      <c r="L304" s="36"/>
      <c r="M304" s="84" t="str">
        <f t="shared" si="48"/>
        <v> </v>
      </c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84" t="str">
        <f t="shared" si="45"/>
        <v> </v>
      </c>
      <c r="AA304" s="86">
        <f t="shared" si="46"/>
      </c>
      <c r="AB304" s="86">
        <f t="shared" si="47"/>
      </c>
    </row>
    <row r="305" spans="9:28" ht="12.75">
      <c r="I305" s="40" t="s">
        <v>117</v>
      </c>
      <c r="K305" s="19"/>
      <c r="L305" s="19"/>
      <c r="M305" s="83" t="str">
        <f t="shared" si="48"/>
        <v> </v>
      </c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83" t="str">
        <f t="shared" si="45"/>
        <v> </v>
      </c>
      <c r="AA305" s="85">
        <f t="shared" si="46"/>
      </c>
      <c r="AB305" s="85">
        <f t="shared" si="47"/>
      </c>
    </row>
    <row r="306" spans="2:28" ht="12.75">
      <c r="B306" s="5" t="s">
        <v>219</v>
      </c>
      <c r="C306" s="149" t="s">
        <v>220</v>
      </c>
      <c r="D306" s="149"/>
      <c r="E306" s="149"/>
      <c r="K306" s="19"/>
      <c r="L306" s="19"/>
      <c r="M306" s="83" t="str">
        <f t="shared" si="48"/>
        <v> </v>
      </c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83" t="str">
        <f t="shared" si="45"/>
        <v> </v>
      </c>
      <c r="AA306" s="85">
        <f t="shared" si="46"/>
      </c>
      <c r="AB306" s="85">
        <f t="shared" si="47"/>
      </c>
    </row>
    <row r="307" spans="9:28" ht="12.75">
      <c r="I307" s="40" t="s">
        <v>116</v>
      </c>
      <c r="K307" s="19"/>
      <c r="L307" s="19"/>
      <c r="M307" s="83" t="str">
        <f t="shared" si="48"/>
        <v> </v>
      </c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83" t="str">
        <f t="shared" si="45"/>
        <v> </v>
      </c>
      <c r="AA307" s="85">
        <f t="shared" si="46"/>
      </c>
      <c r="AB307" s="85">
        <f t="shared" si="47"/>
      </c>
    </row>
    <row r="308" spans="3:28" ht="13.5" thickBot="1">
      <c r="C308" s="40" t="s">
        <v>113</v>
      </c>
      <c r="E308" s="29"/>
      <c r="F308" s="41" t="s">
        <v>114</v>
      </c>
      <c r="G308" s="29"/>
      <c r="H308" s="42" t="s">
        <v>115</v>
      </c>
      <c r="I308" s="40" t="s">
        <v>710</v>
      </c>
      <c r="J308" s="29"/>
      <c r="K308" s="36"/>
      <c r="L308" s="36"/>
      <c r="M308" s="84" t="str">
        <f t="shared" si="48"/>
        <v> </v>
      </c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84" t="str">
        <f t="shared" si="45"/>
        <v> </v>
      </c>
      <c r="AA308" s="86">
        <f t="shared" si="46"/>
      </c>
      <c r="AB308" s="86">
        <f t="shared" si="47"/>
      </c>
    </row>
    <row r="309" spans="9:28" ht="12.75">
      <c r="I309" s="40" t="s">
        <v>117</v>
      </c>
      <c r="K309" s="19"/>
      <c r="L309" s="19"/>
      <c r="M309" s="83" t="str">
        <f t="shared" si="48"/>
        <v> </v>
      </c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83" t="str">
        <f t="shared" si="45"/>
        <v> </v>
      </c>
      <c r="AA309" s="85">
        <f t="shared" si="46"/>
      </c>
      <c r="AB309" s="85">
        <f t="shared" si="47"/>
      </c>
    </row>
    <row r="310" spans="2:28" ht="12.75">
      <c r="B310" s="5" t="s">
        <v>221</v>
      </c>
      <c r="C310" s="171" t="s">
        <v>222</v>
      </c>
      <c r="D310" s="171"/>
      <c r="E310" s="171"/>
      <c r="F310" s="171"/>
      <c r="K310" s="19"/>
      <c r="L310" s="19"/>
      <c r="M310" s="83" t="str">
        <f t="shared" si="48"/>
        <v> </v>
      </c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83" t="str">
        <f t="shared" si="45"/>
        <v> </v>
      </c>
      <c r="AA310" s="85">
        <f t="shared" si="46"/>
      </c>
      <c r="AB310" s="85">
        <f t="shared" si="47"/>
      </c>
    </row>
    <row r="311" spans="9:28" ht="12.75">
      <c r="I311" s="40" t="s">
        <v>116</v>
      </c>
      <c r="K311" s="19"/>
      <c r="L311" s="19"/>
      <c r="M311" s="83" t="str">
        <f t="shared" si="48"/>
        <v> </v>
      </c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83" t="str">
        <f t="shared" si="45"/>
        <v> </v>
      </c>
      <c r="AA311" s="85">
        <f t="shared" si="46"/>
      </c>
      <c r="AB311" s="85">
        <f t="shared" si="47"/>
      </c>
    </row>
    <row r="312" spans="3:28" ht="13.5" thickBot="1">
      <c r="C312" s="40" t="s">
        <v>113</v>
      </c>
      <c r="E312" s="29"/>
      <c r="F312" s="41" t="s">
        <v>114</v>
      </c>
      <c r="G312" s="29"/>
      <c r="H312" s="42" t="s">
        <v>115</v>
      </c>
      <c r="I312" s="40" t="s">
        <v>710</v>
      </c>
      <c r="J312" s="29"/>
      <c r="K312" s="36"/>
      <c r="L312" s="36"/>
      <c r="M312" s="84" t="str">
        <f t="shared" si="48"/>
        <v> </v>
      </c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84" t="str">
        <f t="shared" si="45"/>
        <v> </v>
      </c>
      <c r="AA312" s="86">
        <f t="shared" si="46"/>
      </c>
      <c r="AB312" s="86">
        <f t="shared" si="47"/>
      </c>
    </row>
    <row r="313" spans="9:28" ht="12.75">
      <c r="I313" s="40" t="s">
        <v>117</v>
      </c>
      <c r="K313" s="19"/>
      <c r="L313" s="19"/>
      <c r="M313" s="83" t="str">
        <f t="shared" si="48"/>
        <v> </v>
      </c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83" t="str">
        <f t="shared" si="45"/>
        <v> </v>
      </c>
      <c r="AA313" s="85">
        <f t="shared" si="46"/>
      </c>
      <c r="AB313" s="85">
        <f t="shared" si="47"/>
      </c>
    </row>
    <row r="314" spans="2:28" ht="12.75">
      <c r="B314" s="5" t="s">
        <v>223</v>
      </c>
      <c r="C314" s="171" t="s">
        <v>224</v>
      </c>
      <c r="D314" s="171"/>
      <c r="E314" s="171"/>
      <c r="F314" s="171"/>
      <c r="G314" s="171"/>
      <c r="K314" s="19"/>
      <c r="L314" s="19"/>
      <c r="M314" s="83" t="str">
        <f t="shared" si="48"/>
        <v> </v>
      </c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83" t="str">
        <f t="shared" si="45"/>
        <v> </v>
      </c>
      <c r="AA314" s="85">
        <f t="shared" si="46"/>
      </c>
      <c r="AB314" s="85">
        <f t="shared" si="47"/>
      </c>
    </row>
    <row r="315" spans="9:28" ht="12.75">
      <c r="I315" s="40" t="s">
        <v>116</v>
      </c>
      <c r="K315" s="19"/>
      <c r="L315" s="19"/>
      <c r="M315" s="83" t="str">
        <f t="shared" si="48"/>
        <v> </v>
      </c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83" t="str">
        <f t="shared" si="45"/>
        <v> </v>
      </c>
      <c r="AA315" s="85">
        <f t="shared" si="46"/>
      </c>
      <c r="AB315" s="85">
        <f t="shared" si="47"/>
      </c>
    </row>
    <row r="316" spans="3:28" ht="13.5" thickBot="1">
      <c r="C316" s="40" t="s">
        <v>113</v>
      </c>
      <c r="E316" s="29"/>
      <c r="F316" s="41" t="s">
        <v>114</v>
      </c>
      <c r="G316" s="29"/>
      <c r="H316" s="42" t="s">
        <v>115</v>
      </c>
      <c r="I316" s="40" t="s">
        <v>710</v>
      </c>
      <c r="J316" s="29"/>
      <c r="K316" s="36"/>
      <c r="L316" s="36"/>
      <c r="M316" s="84" t="str">
        <f t="shared" si="48"/>
        <v> </v>
      </c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84" t="str">
        <f t="shared" si="45"/>
        <v> </v>
      </c>
      <c r="AA316" s="86">
        <f t="shared" si="46"/>
      </c>
      <c r="AB316" s="86">
        <f t="shared" si="47"/>
      </c>
    </row>
    <row r="317" spans="9:28" ht="12.75">
      <c r="I317" s="40" t="s">
        <v>117</v>
      </c>
      <c r="K317" s="19"/>
      <c r="L317" s="19"/>
      <c r="M317" s="83" t="str">
        <f t="shared" si="48"/>
        <v> </v>
      </c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83" t="str">
        <f t="shared" si="45"/>
        <v> </v>
      </c>
      <c r="AA317" s="85">
        <f t="shared" si="46"/>
      </c>
      <c r="AB317" s="95">
        <f t="shared" si="47"/>
      </c>
    </row>
    <row r="318" spans="2:28" ht="12.75">
      <c r="B318" s="5" t="s">
        <v>225</v>
      </c>
      <c r="C318" s="149" t="s">
        <v>226</v>
      </c>
      <c r="D318" s="149"/>
      <c r="E318" s="149"/>
      <c r="K318" s="19"/>
      <c r="L318" s="19"/>
      <c r="M318" s="83" t="str">
        <f t="shared" si="48"/>
        <v> </v>
      </c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83" t="str">
        <f t="shared" si="45"/>
        <v> </v>
      </c>
      <c r="AA318" s="85">
        <f t="shared" si="46"/>
      </c>
      <c r="AB318" s="85">
        <f t="shared" si="47"/>
      </c>
    </row>
    <row r="319" spans="9:28" ht="12.75">
      <c r="I319" s="40" t="s">
        <v>116</v>
      </c>
      <c r="K319" s="19"/>
      <c r="L319" s="19"/>
      <c r="M319" s="83" t="str">
        <f t="shared" si="48"/>
        <v> </v>
      </c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83" t="str">
        <f t="shared" si="45"/>
        <v> </v>
      </c>
      <c r="AA319" s="85">
        <f t="shared" si="46"/>
      </c>
      <c r="AB319" s="85">
        <f t="shared" si="47"/>
      </c>
    </row>
    <row r="320" spans="3:28" ht="13.5" thickBot="1">
      <c r="C320" s="40" t="s">
        <v>113</v>
      </c>
      <c r="E320" s="29"/>
      <c r="F320" s="41" t="s">
        <v>114</v>
      </c>
      <c r="G320" s="29"/>
      <c r="H320" s="42" t="s">
        <v>115</v>
      </c>
      <c r="I320" s="40" t="s">
        <v>710</v>
      </c>
      <c r="J320" s="29"/>
      <c r="K320" s="36"/>
      <c r="L320" s="36"/>
      <c r="M320" s="84" t="str">
        <f t="shared" si="48"/>
        <v> </v>
      </c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84" t="str">
        <f t="shared" si="45"/>
        <v> </v>
      </c>
      <c r="AA320" s="86">
        <f t="shared" si="46"/>
      </c>
      <c r="AB320" s="86">
        <f t="shared" si="47"/>
      </c>
    </row>
    <row r="321" spans="9:28" ht="12.75">
      <c r="I321" s="40" t="s">
        <v>117</v>
      </c>
      <c r="K321" s="19"/>
      <c r="L321" s="19"/>
      <c r="M321" s="83" t="str">
        <f t="shared" si="48"/>
        <v> </v>
      </c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83" t="str">
        <f t="shared" si="45"/>
        <v> </v>
      </c>
      <c r="AA321" s="85">
        <f t="shared" si="46"/>
      </c>
      <c r="AB321" s="85">
        <f t="shared" si="47"/>
      </c>
    </row>
    <row r="322" spans="2:28" ht="12.75">
      <c r="B322" s="5" t="s">
        <v>227</v>
      </c>
      <c r="C322" s="149" t="s">
        <v>226</v>
      </c>
      <c r="D322" s="149"/>
      <c r="E322" s="149"/>
      <c r="K322" s="19"/>
      <c r="L322" s="19"/>
      <c r="M322" s="83" t="str">
        <f t="shared" si="48"/>
        <v> </v>
      </c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83" t="str">
        <f t="shared" si="45"/>
        <v> </v>
      </c>
      <c r="AA322" s="85">
        <f t="shared" si="46"/>
      </c>
      <c r="AB322" s="85">
        <f t="shared" si="47"/>
      </c>
    </row>
    <row r="323" spans="9:28" ht="12.75">
      <c r="I323" s="40" t="s">
        <v>116</v>
      </c>
      <c r="K323" s="19"/>
      <c r="L323" s="19"/>
      <c r="M323" s="83" t="str">
        <f t="shared" si="48"/>
        <v> </v>
      </c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83" t="str">
        <f t="shared" si="45"/>
        <v> </v>
      </c>
      <c r="AA323" s="85">
        <f t="shared" si="46"/>
      </c>
      <c r="AB323" s="85">
        <f t="shared" si="47"/>
      </c>
    </row>
    <row r="324" spans="3:28" ht="13.5" thickBot="1">
      <c r="C324" s="40" t="s">
        <v>113</v>
      </c>
      <c r="E324" s="29"/>
      <c r="F324" s="41" t="s">
        <v>114</v>
      </c>
      <c r="G324" s="29"/>
      <c r="H324" s="42" t="s">
        <v>115</v>
      </c>
      <c r="I324" s="40" t="s">
        <v>710</v>
      </c>
      <c r="J324" s="29"/>
      <c r="K324" s="36"/>
      <c r="L324" s="36"/>
      <c r="M324" s="84" t="str">
        <f t="shared" si="48"/>
        <v> </v>
      </c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84" t="str">
        <f t="shared" si="45"/>
        <v> </v>
      </c>
      <c r="AA324" s="86">
        <f t="shared" si="46"/>
      </c>
      <c r="AB324" s="86">
        <f t="shared" si="47"/>
      </c>
    </row>
    <row r="325" spans="9:28" ht="12.75">
      <c r="I325" s="40" t="s">
        <v>117</v>
      </c>
      <c r="K325" s="19"/>
      <c r="L325" s="19"/>
      <c r="M325" s="83" t="str">
        <f t="shared" si="48"/>
        <v> </v>
      </c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83" t="str">
        <f aca="true" t="shared" si="49" ref="Z325:Z343">IF(ISERROR(Y325/X325)," ",Y325/X325)</f>
        <v> </v>
      </c>
      <c r="AA325" s="85">
        <f aca="true" t="shared" si="50" ref="AA325:AA341">IF(NOT(X325=""),IF(ISERROR(X325/K325-1)," ",X325/K325-1),"")</f>
      </c>
      <c r="AB325" s="85">
        <f aca="true" t="shared" si="51" ref="AB325:AB341">IF(NOT(Y325=""),IF(ISERROR(Y325/L325-1)," ",Y325/L325-1),"")</f>
      </c>
    </row>
    <row r="326" spans="2:28" ht="12.75">
      <c r="B326" s="5" t="s">
        <v>228</v>
      </c>
      <c r="C326" s="149" t="s">
        <v>226</v>
      </c>
      <c r="D326" s="149"/>
      <c r="E326" s="149"/>
      <c r="F326" s="149"/>
      <c r="K326" s="19"/>
      <c r="L326" s="19"/>
      <c r="M326" s="83" t="str">
        <f t="shared" si="48"/>
        <v> </v>
      </c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83" t="str">
        <f t="shared" si="49"/>
        <v> </v>
      </c>
      <c r="AA326" s="85">
        <f t="shared" si="50"/>
      </c>
      <c r="AB326" s="85">
        <f t="shared" si="51"/>
      </c>
    </row>
    <row r="327" spans="9:28" ht="12.75">
      <c r="I327" s="40" t="s">
        <v>116</v>
      </c>
      <c r="K327" s="19"/>
      <c r="L327" s="19"/>
      <c r="M327" s="83" t="str">
        <f t="shared" si="48"/>
        <v> </v>
      </c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83" t="str">
        <f t="shared" si="49"/>
        <v> </v>
      </c>
      <c r="AA327" s="85">
        <f t="shared" si="50"/>
      </c>
      <c r="AB327" s="85">
        <f t="shared" si="51"/>
      </c>
    </row>
    <row r="328" spans="3:28" ht="13.5" thickBot="1">
      <c r="C328" s="40" t="s">
        <v>113</v>
      </c>
      <c r="E328" s="29"/>
      <c r="F328" s="41" t="s">
        <v>114</v>
      </c>
      <c r="G328" s="29"/>
      <c r="H328" s="42" t="s">
        <v>115</v>
      </c>
      <c r="I328" s="40" t="s">
        <v>710</v>
      </c>
      <c r="J328" s="29"/>
      <c r="K328" s="36"/>
      <c r="L328" s="36"/>
      <c r="M328" s="84" t="str">
        <f t="shared" si="48"/>
        <v> </v>
      </c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84" t="str">
        <f t="shared" si="49"/>
        <v> </v>
      </c>
      <c r="AA328" s="86">
        <f t="shared" si="50"/>
      </c>
      <c r="AB328" s="86">
        <f t="shared" si="51"/>
      </c>
    </row>
    <row r="329" spans="9:28" ht="12.75">
      <c r="I329" s="40" t="s">
        <v>117</v>
      </c>
      <c r="K329" s="19"/>
      <c r="L329" s="19"/>
      <c r="M329" s="83" t="str">
        <f t="shared" si="48"/>
        <v> </v>
      </c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83" t="str">
        <f t="shared" si="49"/>
        <v> </v>
      </c>
      <c r="AA329" s="85">
        <f t="shared" si="50"/>
      </c>
      <c r="AB329" s="85">
        <f t="shared" si="51"/>
      </c>
    </row>
    <row r="330" spans="2:28" ht="12.75">
      <c r="B330" s="5" t="s">
        <v>229</v>
      </c>
      <c r="C330" s="149" t="s">
        <v>226</v>
      </c>
      <c r="D330" s="149"/>
      <c r="E330" s="149"/>
      <c r="F330" s="149"/>
      <c r="K330" s="19"/>
      <c r="L330" s="19"/>
      <c r="M330" s="83" t="str">
        <f t="shared" si="48"/>
        <v> </v>
      </c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83" t="str">
        <f t="shared" si="49"/>
        <v> </v>
      </c>
      <c r="AA330" s="85">
        <f t="shared" si="50"/>
      </c>
      <c r="AB330" s="85">
        <f t="shared" si="51"/>
      </c>
    </row>
    <row r="331" spans="9:28" ht="12.75">
      <c r="I331" s="40" t="s">
        <v>116</v>
      </c>
      <c r="K331" s="19"/>
      <c r="L331" s="19"/>
      <c r="M331" s="83" t="str">
        <f t="shared" si="48"/>
        <v> </v>
      </c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83" t="str">
        <f t="shared" si="49"/>
        <v> </v>
      </c>
      <c r="AA331" s="85">
        <f t="shared" si="50"/>
      </c>
      <c r="AB331" s="85">
        <f t="shared" si="51"/>
      </c>
    </row>
    <row r="332" spans="3:28" ht="13.5" thickBot="1">
      <c r="C332" s="40" t="s">
        <v>113</v>
      </c>
      <c r="E332" s="29"/>
      <c r="F332" s="41" t="s">
        <v>114</v>
      </c>
      <c r="G332" s="29"/>
      <c r="H332" s="42" t="s">
        <v>115</v>
      </c>
      <c r="I332" s="40" t="s">
        <v>710</v>
      </c>
      <c r="J332" s="29"/>
      <c r="K332" s="36"/>
      <c r="L332" s="36"/>
      <c r="M332" s="84" t="str">
        <f t="shared" si="48"/>
        <v> </v>
      </c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84" t="str">
        <f t="shared" si="49"/>
        <v> </v>
      </c>
      <c r="AA332" s="86">
        <f t="shared" si="50"/>
      </c>
      <c r="AB332" s="86">
        <f t="shared" si="51"/>
      </c>
    </row>
    <row r="333" spans="9:28" ht="12.75">
      <c r="I333" s="40" t="s">
        <v>117</v>
      </c>
      <c r="K333" s="19"/>
      <c r="L333" s="19"/>
      <c r="M333" s="83" t="str">
        <f t="shared" si="48"/>
        <v> </v>
      </c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83" t="str">
        <f t="shared" si="49"/>
        <v> </v>
      </c>
      <c r="AA333" s="85">
        <f t="shared" si="50"/>
      </c>
      <c r="AB333" s="85">
        <f t="shared" si="51"/>
      </c>
    </row>
    <row r="334" spans="2:28" ht="12.75">
      <c r="B334" s="5" t="s">
        <v>230</v>
      </c>
      <c r="C334" s="149" t="s">
        <v>231</v>
      </c>
      <c r="D334" s="149"/>
      <c r="E334" s="149"/>
      <c r="F334" s="149"/>
      <c r="K334" s="19"/>
      <c r="L334" s="19"/>
      <c r="M334" s="83" t="str">
        <f t="shared" si="48"/>
        <v> </v>
      </c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83" t="str">
        <f t="shared" si="49"/>
        <v> </v>
      </c>
      <c r="AA334" s="85">
        <f t="shared" si="50"/>
      </c>
      <c r="AB334" s="85">
        <f t="shared" si="51"/>
      </c>
    </row>
    <row r="335" spans="9:28" ht="12.75">
      <c r="I335" s="40" t="s">
        <v>116</v>
      </c>
      <c r="K335" s="19"/>
      <c r="L335" s="19"/>
      <c r="M335" s="83" t="str">
        <f t="shared" si="48"/>
        <v> </v>
      </c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83" t="str">
        <f t="shared" si="49"/>
        <v> </v>
      </c>
      <c r="AA335" s="85">
        <f t="shared" si="50"/>
      </c>
      <c r="AB335" s="85">
        <f t="shared" si="51"/>
      </c>
    </row>
    <row r="336" spans="3:28" ht="13.5" thickBot="1">
      <c r="C336" s="40" t="s">
        <v>113</v>
      </c>
      <c r="E336" s="29"/>
      <c r="F336" s="41" t="s">
        <v>114</v>
      </c>
      <c r="G336" s="29"/>
      <c r="H336" s="42" t="s">
        <v>115</v>
      </c>
      <c r="I336" s="40" t="s">
        <v>710</v>
      </c>
      <c r="J336" s="29"/>
      <c r="K336" s="36"/>
      <c r="L336" s="36"/>
      <c r="M336" s="84" t="str">
        <f t="shared" si="48"/>
        <v> </v>
      </c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84" t="str">
        <f t="shared" si="49"/>
        <v> </v>
      </c>
      <c r="AA336" s="86">
        <f t="shared" si="50"/>
      </c>
      <c r="AB336" s="86">
        <f t="shared" si="51"/>
      </c>
    </row>
    <row r="337" spans="9:28" ht="12.75">
      <c r="I337" s="40" t="s">
        <v>117</v>
      </c>
      <c r="K337" s="19"/>
      <c r="L337" s="19"/>
      <c r="M337" s="83" t="str">
        <f t="shared" si="48"/>
        <v> </v>
      </c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83" t="str">
        <f t="shared" si="49"/>
        <v> </v>
      </c>
      <c r="AA337" s="85">
        <f t="shared" si="50"/>
      </c>
      <c r="AB337" s="85">
        <f t="shared" si="51"/>
      </c>
    </row>
    <row r="338" spans="2:28" ht="12.75">
      <c r="B338" s="5" t="s">
        <v>232</v>
      </c>
      <c r="C338" s="149" t="s">
        <v>233</v>
      </c>
      <c r="D338" s="149"/>
      <c r="E338" s="149"/>
      <c r="F338" s="149"/>
      <c r="K338" s="19"/>
      <c r="L338" s="19"/>
      <c r="M338" s="83" t="str">
        <f t="shared" si="48"/>
        <v> </v>
      </c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83" t="str">
        <f t="shared" si="49"/>
        <v> </v>
      </c>
      <c r="AA338" s="85">
        <f t="shared" si="50"/>
      </c>
      <c r="AB338" s="85">
        <f t="shared" si="51"/>
      </c>
    </row>
    <row r="339" spans="9:28" ht="12.75">
      <c r="I339" s="40" t="s">
        <v>116</v>
      </c>
      <c r="K339" s="19"/>
      <c r="L339" s="19"/>
      <c r="M339" s="83" t="str">
        <f t="shared" si="48"/>
        <v> 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83" t="str">
        <f t="shared" si="49"/>
        <v> </v>
      </c>
      <c r="AA339" s="85">
        <f t="shared" si="50"/>
      </c>
      <c r="AB339" s="85">
        <f t="shared" si="51"/>
      </c>
    </row>
    <row r="340" spans="3:28" ht="13.5" thickBot="1">
      <c r="C340" s="40" t="s">
        <v>113</v>
      </c>
      <c r="E340" s="29"/>
      <c r="F340" s="41" t="s">
        <v>114</v>
      </c>
      <c r="G340" s="29"/>
      <c r="H340" s="42" t="s">
        <v>115</v>
      </c>
      <c r="I340" s="40" t="s">
        <v>710</v>
      </c>
      <c r="J340" s="29"/>
      <c r="K340" s="36"/>
      <c r="L340" s="36"/>
      <c r="M340" s="84" t="str">
        <f t="shared" si="48"/>
        <v> </v>
      </c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84" t="str">
        <f t="shared" si="49"/>
        <v> </v>
      </c>
      <c r="AA340" s="86">
        <f t="shared" si="50"/>
      </c>
      <c r="AB340" s="86">
        <f t="shared" si="51"/>
      </c>
    </row>
    <row r="341" spans="9:28" ht="12.75">
      <c r="I341" s="40" t="s">
        <v>117</v>
      </c>
      <c r="J341" s="43" t="s">
        <v>736</v>
      </c>
      <c r="K341" s="19">
        <f>SUM(K296,K300,K304,K308,K312,K316,K320,K324,K328,K332,K336,K340)</f>
        <v>0</v>
      </c>
      <c r="L341" s="19"/>
      <c r="M341" s="88" t="str">
        <f t="shared" si="48"/>
        <v> </v>
      </c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88" t="str">
        <f t="shared" si="49"/>
        <v> </v>
      </c>
      <c r="AA341" s="89">
        <f t="shared" si="50"/>
      </c>
      <c r="AB341" s="85">
        <f t="shared" si="51"/>
      </c>
    </row>
    <row r="342" spans="9:28" ht="12.75">
      <c r="I342" s="40"/>
      <c r="J342" s="43" t="s">
        <v>738</v>
      </c>
      <c r="K342" s="19">
        <f>SUM(K289,K341)</f>
        <v>0</v>
      </c>
      <c r="L342" s="19"/>
      <c r="M342" s="88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88"/>
      <c r="AA342" s="89"/>
      <c r="AB342" s="85"/>
    </row>
    <row r="343" spans="6:28" ht="13.5" thickBot="1">
      <c r="F343" s="18"/>
      <c r="G343" s="18"/>
      <c r="H343" s="18"/>
      <c r="I343" s="18"/>
      <c r="J343" s="56" t="s">
        <v>101</v>
      </c>
      <c r="K343" s="36">
        <f>SUM(K293,K341)</f>
        <v>0</v>
      </c>
      <c r="L343" s="36"/>
      <c r="M343" s="90" t="str">
        <f t="shared" si="48"/>
        <v> </v>
      </c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90" t="str">
        <f t="shared" si="49"/>
        <v> </v>
      </c>
      <c r="AA343" s="91">
        <f>IF(NOT(X343=""),IF(ISERROR(X343/K343-1)," ",X343/K343-1),"")</f>
      </c>
      <c r="AB343" s="86">
        <f>IF(NOT(Y343=""),IF(ISERROR(Y343/L343-1)," ",Y343/L343-1),"")</f>
      </c>
    </row>
    <row r="344" spans="3:28" ht="51">
      <c r="C344" s="142" t="s">
        <v>2</v>
      </c>
      <c r="D344" s="142"/>
      <c r="E344" s="142"/>
      <c r="F344" s="142" t="s">
        <v>3</v>
      </c>
      <c r="G344" s="142"/>
      <c r="H344" s="142"/>
      <c r="I344" s="142"/>
      <c r="J344" s="142"/>
      <c r="K344" s="2" t="s">
        <v>723</v>
      </c>
      <c r="L344" s="2" t="s">
        <v>724</v>
      </c>
      <c r="M344" s="2" t="s">
        <v>722</v>
      </c>
      <c r="N344" s="2"/>
      <c r="O344" s="2" t="s">
        <v>717</v>
      </c>
      <c r="P344" s="2" t="s">
        <v>718</v>
      </c>
      <c r="Q344" s="2" t="s">
        <v>719</v>
      </c>
      <c r="R344" s="2" t="s">
        <v>729</v>
      </c>
      <c r="S344" s="4"/>
      <c r="T344" s="2" t="s">
        <v>729</v>
      </c>
      <c r="U344" s="4"/>
      <c r="V344" s="4"/>
      <c r="W344" s="4"/>
      <c r="X344" s="4" t="s">
        <v>720</v>
      </c>
      <c r="Y344" s="4" t="s">
        <v>721</v>
      </c>
      <c r="Z344" s="2" t="s">
        <v>722</v>
      </c>
      <c r="AA344" s="4" t="s">
        <v>732</v>
      </c>
      <c r="AB344" s="2" t="s">
        <v>733</v>
      </c>
    </row>
    <row r="345" spans="2:28" ht="13.5" thickBot="1">
      <c r="B345" s="29"/>
      <c r="C345" s="29"/>
      <c r="D345" s="29"/>
      <c r="E345" s="29"/>
      <c r="F345" s="29"/>
      <c r="G345" s="29"/>
      <c r="H345" s="29"/>
      <c r="I345" s="29"/>
      <c r="J345" s="29"/>
      <c r="K345" s="45" t="s">
        <v>702</v>
      </c>
      <c r="L345" s="45" t="s">
        <v>702</v>
      </c>
      <c r="M345" s="3" t="s">
        <v>731</v>
      </c>
      <c r="N345" s="45"/>
      <c r="O345" s="45" t="s">
        <v>702</v>
      </c>
      <c r="P345" s="45" t="s">
        <v>702</v>
      </c>
      <c r="Q345" s="45" t="s">
        <v>702</v>
      </c>
      <c r="R345" s="45" t="s">
        <v>702</v>
      </c>
      <c r="S345" s="45"/>
      <c r="T345" s="45" t="s">
        <v>702</v>
      </c>
      <c r="U345" s="45"/>
      <c r="V345" s="45"/>
      <c r="W345" s="45"/>
      <c r="X345" s="45" t="s">
        <v>702</v>
      </c>
      <c r="Y345" s="45" t="s">
        <v>702</v>
      </c>
      <c r="Z345" s="3" t="s">
        <v>731</v>
      </c>
      <c r="AA345" s="3" t="s">
        <v>731</v>
      </c>
      <c r="AB345" s="3" t="s">
        <v>731</v>
      </c>
    </row>
    <row r="346" spans="10:28" ht="19.5" customHeight="1" thickBot="1">
      <c r="J346" s="39" t="s">
        <v>101</v>
      </c>
      <c r="K346" s="34">
        <f>K343</f>
        <v>0</v>
      </c>
      <c r="L346" s="34"/>
      <c r="M346" s="87" t="str">
        <f>IF(ISERROR(L346/K346)," ",L346/K346)</f>
        <v> </v>
      </c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87" t="str">
        <f aca="true" t="shared" si="52" ref="Z346:Z377">IF(ISERROR(Y346/X346)," ",Y346/X346)</f>
        <v> </v>
      </c>
      <c r="AA346" s="82">
        <f aca="true" t="shared" si="53" ref="AA346:AA375">IF(NOT(X346=""),IF(ISERROR(X346/K346-1)," ",X346/K346-1),"")</f>
      </c>
      <c r="AB346" s="93">
        <f aca="true" t="shared" si="54" ref="AB346:AB375">IF(NOT(Y346=""),IF(ISERROR(Y346/L346-1)," ",Y346/L346-1),"")</f>
      </c>
    </row>
    <row r="347" spans="2:28" ht="12.75">
      <c r="B347" s="5" t="s">
        <v>234</v>
      </c>
      <c r="C347" s="171" t="s">
        <v>235</v>
      </c>
      <c r="D347" s="171"/>
      <c r="E347" s="171"/>
      <c r="K347" s="49"/>
      <c r="L347" s="49"/>
      <c r="M347" s="83" t="str">
        <f>IF(ISERROR(L347/K347)," ",L347/K347)</f>
        <v> </v>
      </c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83" t="str">
        <f t="shared" si="52"/>
        <v> </v>
      </c>
      <c r="AA347" s="85">
        <f t="shared" si="53"/>
      </c>
      <c r="AB347" s="85">
        <f t="shared" si="54"/>
      </c>
    </row>
    <row r="348" spans="9:28" ht="12.75">
      <c r="I348" s="40" t="s">
        <v>116</v>
      </c>
      <c r="K348" s="49"/>
      <c r="L348" s="49"/>
      <c r="M348" s="83" t="str">
        <f>IF(ISERROR(L348/K348)," ",L348/K348)</f>
        <v> </v>
      </c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83" t="str">
        <f t="shared" si="52"/>
        <v> </v>
      </c>
      <c r="AA348" s="85">
        <f t="shared" si="53"/>
      </c>
      <c r="AB348" s="85">
        <f t="shared" si="54"/>
      </c>
    </row>
    <row r="349" spans="3:28" ht="13.5" thickBot="1">
      <c r="C349" s="40" t="s">
        <v>113</v>
      </c>
      <c r="E349" s="29"/>
      <c r="F349" s="41" t="s">
        <v>114</v>
      </c>
      <c r="G349" s="29"/>
      <c r="H349" s="42" t="s">
        <v>115</v>
      </c>
      <c r="I349" s="40" t="s">
        <v>710</v>
      </c>
      <c r="J349" s="29"/>
      <c r="K349" s="50"/>
      <c r="L349" s="50"/>
      <c r="M349" s="84" t="str">
        <f>IF(ISERROR(L349/K349)," ",L349/K349)</f>
        <v> </v>
      </c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84" t="str">
        <f t="shared" si="52"/>
        <v> </v>
      </c>
      <c r="AA349" s="86">
        <f t="shared" si="53"/>
      </c>
      <c r="AB349" s="86">
        <f t="shared" si="54"/>
      </c>
    </row>
    <row r="350" spans="9:28" ht="12.75">
      <c r="I350" s="40" t="s">
        <v>117</v>
      </c>
      <c r="K350" s="49"/>
      <c r="L350" s="49"/>
      <c r="M350" s="83" t="str">
        <f aca="true" t="shared" si="55" ref="M350:M371">IF(ISERROR(L350/K350)," ",L350/K350)</f>
        <v> </v>
      </c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83" t="str">
        <f t="shared" si="52"/>
        <v> </v>
      </c>
      <c r="AA350" s="85">
        <f t="shared" si="53"/>
      </c>
      <c r="AB350" s="85">
        <f t="shared" si="54"/>
      </c>
    </row>
    <row r="351" spans="2:28" ht="12.75">
      <c r="B351" s="5" t="s">
        <v>236</v>
      </c>
      <c r="C351" s="171" t="s">
        <v>237</v>
      </c>
      <c r="D351" s="171"/>
      <c r="E351" s="171"/>
      <c r="K351" s="49"/>
      <c r="L351" s="49"/>
      <c r="M351" s="83" t="str">
        <f t="shared" si="55"/>
        <v> </v>
      </c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83" t="str">
        <f t="shared" si="52"/>
        <v> </v>
      </c>
      <c r="AA351" s="85">
        <f t="shared" si="53"/>
      </c>
      <c r="AB351" s="85">
        <f t="shared" si="54"/>
      </c>
    </row>
    <row r="352" spans="9:28" ht="12.75">
      <c r="I352" s="40" t="s">
        <v>116</v>
      </c>
      <c r="K352" s="49"/>
      <c r="L352" s="49"/>
      <c r="M352" s="83" t="str">
        <f t="shared" si="55"/>
        <v> </v>
      </c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83" t="str">
        <f t="shared" si="52"/>
        <v> </v>
      </c>
      <c r="AA352" s="85">
        <f t="shared" si="53"/>
      </c>
      <c r="AB352" s="85">
        <f t="shared" si="54"/>
      </c>
    </row>
    <row r="353" spans="3:28" ht="13.5" thickBot="1">
      <c r="C353" s="40" t="s">
        <v>113</v>
      </c>
      <c r="E353" s="29"/>
      <c r="F353" s="41" t="s">
        <v>114</v>
      </c>
      <c r="G353" s="29"/>
      <c r="H353" s="42" t="s">
        <v>115</v>
      </c>
      <c r="I353" s="40" t="s">
        <v>710</v>
      </c>
      <c r="J353" s="29"/>
      <c r="K353" s="50"/>
      <c r="L353" s="50"/>
      <c r="M353" s="84" t="str">
        <f t="shared" si="55"/>
        <v> </v>
      </c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84" t="str">
        <f t="shared" si="52"/>
        <v> </v>
      </c>
      <c r="AA353" s="86">
        <f t="shared" si="53"/>
      </c>
      <c r="AB353" s="86">
        <f t="shared" si="54"/>
      </c>
    </row>
    <row r="354" spans="9:28" ht="12.75">
      <c r="I354" s="40" t="s">
        <v>117</v>
      </c>
      <c r="K354" s="49"/>
      <c r="L354" s="49"/>
      <c r="M354" s="83" t="str">
        <f t="shared" si="55"/>
        <v> </v>
      </c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83" t="str">
        <f t="shared" si="52"/>
        <v> </v>
      </c>
      <c r="AA354" s="85">
        <f t="shared" si="53"/>
      </c>
      <c r="AB354" s="85">
        <f t="shared" si="54"/>
      </c>
    </row>
    <row r="355" spans="2:28" ht="12.75">
      <c r="B355" s="5" t="s">
        <v>238</v>
      </c>
      <c r="C355" s="171" t="s">
        <v>239</v>
      </c>
      <c r="D355" s="171"/>
      <c r="E355" s="171"/>
      <c r="K355" s="49"/>
      <c r="L355" s="49"/>
      <c r="M355" s="83" t="str">
        <f t="shared" si="55"/>
        <v> </v>
      </c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83" t="str">
        <f t="shared" si="52"/>
        <v> </v>
      </c>
      <c r="AA355" s="85">
        <f t="shared" si="53"/>
      </c>
      <c r="AB355" s="85">
        <f t="shared" si="54"/>
      </c>
    </row>
    <row r="356" spans="9:28" ht="12.75">
      <c r="I356" s="40" t="s">
        <v>116</v>
      </c>
      <c r="K356" s="49"/>
      <c r="L356" s="49"/>
      <c r="M356" s="83" t="str">
        <f t="shared" si="55"/>
        <v> </v>
      </c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83" t="str">
        <f t="shared" si="52"/>
        <v> </v>
      </c>
      <c r="AA356" s="85">
        <f t="shared" si="53"/>
      </c>
      <c r="AB356" s="85">
        <f t="shared" si="54"/>
      </c>
    </row>
    <row r="357" spans="3:28" ht="13.5" thickBot="1">
      <c r="C357" s="40" t="s">
        <v>113</v>
      </c>
      <c r="E357" s="29"/>
      <c r="F357" s="41" t="s">
        <v>114</v>
      </c>
      <c r="G357" s="29"/>
      <c r="H357" s="42" t="s">
        <v>115</v>
      </c>
      <c r="I357" s="40" t="s">
        <v>710</v>
      </c>
      <c r="J357" s="29"/>
      <c r="K357" s="50"/>
      <c r="L357" s="50"/>
      <c r="M357" s="84" t="str">
        <f t="shared" si="55"/>
        <v> </v>
      </c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84" t="str">
        <f t="shared" si="52"/>
        <v> </v>
      </c>
      <c r="AA357" s="86">
        <f t="shared" si="53"/>
      </c>
      <c r="AB357" s="86">
        <f t="shared" si="54"/>
      </c>
    </row>
    <row r="358" spans="9:28" ht="12.75">
      <c r="I358" s="40" t="s">
        <v>117</v>
      </c>
      <c r="K358" s="49"/>
      <c r="L358" s="49"/>
      <c r="M358" s="83" t="str">
        <f t="shared" si="55"/>
        <v> </v>
      </c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83" t="str">
        <f t="shared" si="52"/>
        <v> </v>
      </c>
      <c r="AA358" s="85">
        <f t="shared" si="53"/>
      </c>
      <c r="AB358" s="85">
        <f t="shared" si="54"/>
      </c>
    </row>
    <row r="359" spans="2:28" ht="12.75">
      <c r="B359" s="5" t="s">
        <v>240</v>
      </c>
      <c r="C359" s="149" t="s">
        <v>239</v>
      </c>
      <c r="D359" s="149"/>
      <c r="E359" s="149"/>
      <c r="K359" s="49"/>
      <c r="L359" s="49"/>
      <c r="M359" s="83" t="str">
        <f t="shared" si="55"/>
        <v> </v>
      </c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83" t="str">
        <f t="shared" si="52"/>
        <v> </v>
      </c>
      <c r="AA359" s="85">
        <f t="shared" si="53"/>
      </c>
      <c r="AB359" s="85">
        <f t="shared" si="54"/>
      </c>
    </row>
    <row r="360" spans="9:28" ht="12.75">
      <c r="I360" s="40" t="s">
        <v>116</v>
      </c>
      <c r="K360" s="49"/>
      <c r="L360" s="49"/>
      <c r="M360" s="83" t="str">
        <f t="shared" si="55"/>
        <v> </v>
      </c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83" t="str">
        <f t="shared" si="52"/>
        <v> </v>
      </c>
      <c r="AA360" s="85">
        <f t="shared" si="53"/>
      </c>
      <c r="AB360" s="85">
        <f t="shared" si="54"/>
      </c>
    </row>
    <row r="361" spans="3:28" ht="13.5" thickBot="1">
      <c r="C361" s="40" t="s">
        <v>113</v>
      </c>
      <c r="E361" s="29"/>
      <c r="F361" s="41" t="s">
        <v>114</v>
      </c>
      <c r="G361" s="29"/>
      <c r="H361" s="42" t="s">
        <v>115</v>
      </c>
      <c r="I361" s="40" t="s">
        <v>710</v>
      </c>
      <c r="J361" s="29"/>
      <c r="K361" s="50"/>
      <c r="L361" s="50"/>
      <c r="M361" s="84" t="str">
        <f t="shared" si="55"/>
        <v> </v>
      </c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84" t="str">
        <f t="shared" si="52"/>
        <v> </v>
      </c>
      <c r="AA361" s="86">
        <f t="shared" si="53"/>
      </c>
      <c r="AB361" s="86">
        <f t="shared" si="54"/>
      </c>
    </row>
    <row r="362" spans="9:28" ht="12.75">
      <c r="I362" s="40" t="s">
        <v>117</v>
      </c>
      <c r="K362" s="49"/>
      <c r="L362" s="49"/>
      <c r="M362" s="83" t="str">
        <f t="shared" si="55"/>
        <v> </v>
      </c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83" t="str">
        <f t="shared" si="52"/>
        <v> </v>
      </c>
      <c r="AA362" s="85">
        <f t="shared" si="53"/>
      </c>
      <c r="AB362" s="85">
        <f t="shared" si="54"/>
      </c>
    </row>
    <row r="363" spans="2:28" ht="12.75">
      <c r="B363" s="5" t="s">
        <v>241</v>
      </c>
      <c r="C363" s="171" t="s">
        <v>239</v>
      </c>
      <c r="D363" s="171"/>
      <c r="E363" s="171"/>
      <c r="F363" s="171"/>
      <c r="K363" s="49"/>
      <c r="L363" s="49"/>
      <c r="M363" s="83" t="str">
        <f t="shared" si="55"/>
        <v> </v>
      </c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83" t="str">
        <f t="shared" si="52"/>
        <v> </v>
      </c>
      <c r="AA363" s="85">
        <f t="shared" si="53"/>
      </c>
      <c r="AB363" s="85">
        <f t="shared" si="54"/>
      </c>
    </row>
    <row r="364" spans="9:28" ht="12.75">
      <c r="I364" s="40" t="s">
        <v>116</v>
      </c>
      <c r="K364" s="49"/>
      <c r="L364" s="49"/>
      <c r="M364" s="83" t="str">
        <f t="shared" si="55"/>
        <v> </v>
      </c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83" t="str">
        <f t="shared" si="52"/>
        <v> </v>
      </c>
      <c r="AA364" s="85">
        <f t="shared" si="53"/>
      </c>
      <c r="AB364" s="85">
        <f t="shared" si="54"/>
      </c>
    </row>
    <row r="365" spans="3:28" ht="13.5" thickBot="1">
      <c r="C365" s="40" t="s">
        <v>113</v>
      </c>
      <c r="E365" s="29"/>
      <c r="F365" s="41" t="s">
        <v>114</v>
      </c>
      <c r="G365" s="29"/>
      <c r="H365" s="42" t="s">
        <v>115</v>
      </c>
      <c r="I365" s="40" t="s">
        <v>710</v>
      </c>
      <c r="J365" s="29"/>
      <c r="K365" s="50"/>
      <c r="L365" s="50"/>
      <c r="M365" s="84" t="str">
        <f t="shared" si="55"/>
        <v> </v>
      </c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84" t="str">
        <f t="shared" si="52"/>
        <v> </v>
      </c>
      <c r="AA365" s="86">
        <f t="shared" si="53"/>
      </c>
      <c r="AB365" s="86">
        <f t="shared" si="54"/>
      </c>
    </row>
    <row r="366" spans="9:28" ht="12.75">
      <c r="I366" s="40" t="s">
        <v>117</v>
      </c>
      <c r="K366" s="49"/>
      <c r="L366" s="49"/>
      <c r="M366" s="83" t="str">
        <f t="shared" si="55"/>
        <v> </v>
      </c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83" t="str">
        <f t="shared" si="52"/>
        <v> </v>
      </c>
      <c r="AA366" s="85">
        <f t="shared" si="53"/>
      </c>
      <c r="AB366" s="85">
        <f t="shared" si="54"/>
      </c>
    </row>
    <row r="367" spans="2:28" ht="12.75">
      <c r="B367" s="5" t="s">
        <v>242</v>
      </c>
      <c r="C367" s="171" t="s">
        <v>243</v>
      </c>
      <c r="D367" s="171"/>
      <c r="E367" s="171"/>
      <c r="F367" s="171"/>
      <c r="G367" s="171"/>
      <c r="K367" s="49"/>
      <c r="L367" s="49"/>
      <c r="M367" s="83" t="str">
        <f t="shared" si="55"/>
        <v> </v>
      </c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83" t="str">
        <f t="shared" si="52"/>
        <v> </v>
      </c>
      <c r="AA367" s="85">
        <f t="shared" si="53"/>
      </c>
      <c r="AB367" s="85">
        <f t="shared" si="54"/>
      </c>
    </row>
    <row r="368" spans="9:28" ht="12.75">
      <c r="I368" s="40" t="s">
        <v>116</v>
      </c>
      <c r="K368" s="49"/>
      <c r="L368" s="49"/>
      <c r="M368" s="83" t="str">
        <f t="shared" si="55"/>
        <v> </v>
      </c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83" t="str">
        <f t="shared" si="52"/>
        <v> </v>
      </c>
      <c r="AA368" s="85">
        <f t="shared" si="53"/>
      </c>
      <c r="AB368" s="85">
        <f t="shared" si="54"/>
      </c>
    </row>
    <row r="369" spans="3:28" ht="13.5" thickBot="1">
      <c r="C369" s="40" t="s">
        <v>113</v>
      </c>
      <c r="E369" s="29"/>
      <c r="F369" s="41" t="s">
        <v>114</v>
      </c>
      <c r="G369" s="29"/>
      <c r="H369" s="42" t="s">
        <v>115</v>
      </c>
      <c r="I369" s="40" t="s">
        <v>710</v>
      </c>
      <c r="J369" s="29"/>
      <c r="K369" s="50"/>
      <c r="L369" s="50"/>
      <c r="M369" s="84" t="str">
        <f t="shared" si="55"/>
        <v> </v>
      </c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84" t="str">
        <f t="shared" si="52"/>
        <v> </v>
      </c>
      <c r="AA369" s="86">
        <f t="shared" si="53"/>
      </c>
      <c r="AB369" s="86">
        <f t="shared" si="54"/>
      </c>
    </row>
    <row r="370" spans="9:28" ht="12.75">
      <c r="I370" s="40" t="s">
        <v>117</v>
      </c>
      <c r="K370" s="49"/>
      <c r="L370" s="49"/>
      <c r="M370" s="88" t="str">
        <f t="shared" si="55"/>
        <v> </v>
      </c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88" t="str">
        <f t="shared" si="52"/>
        <v> </v>
      </c>
      <c r="AA370" s="89">
        <f t="shared" si="53"/>
      </c>
      <c r="AB370" s="95">
        <f t="shared" si="54"/>
      </c>
    </row>
    <row r="371" spans="2:28" ht="19.5" customHeight="1" thickBot="1">
      <c r="B371" s="5" t="s">
        <v>244</v>
      </c>
      <c r="C371" s="160"/>
      <c r="D371" s="160"/>
      <c r="E371" s="160"/>
      <c r="F371" s="160"/>
      <c r="G371" s="160"/>
      <c r="H371" s="160"/>
      <c r="I371" s="160"/>
      <c r="J371" s="30"/>
      <c r="K371" s="50"/>
      <c r="L371" s="50"/>
      <c r="M371" s="90" t="str">
        <f t="shared" si="55"/>
        <v> </v>
      </c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90" t="str">
        <f t="shared" si="52"/>
        <v> </v>
      </c>
      <c r="AA371" s="91">
        <f t="shared" si="53"/>
      </c>
      <c r="AB371" s="86">
        <f t="shared" si="54"/>
      </c>
    </row>
    <row r="372" spans="2:28" ht="19.5" customHeight="1" thickBot="1">
      <c r="B372" s="5" t="s">
        <v>245</v>
      </c>
      <c r="C372" s="160"/>
      <c r="D372" s="160"/>
      <c r="E372" s="160"/>
      <c r="F372" s="160"/>
      <c r="G372" s="160"/>
      <c r="H372" s="160"/>
      <c r="I372" s="160"/>
      <c r="J372" s="31"/>
      <c r="K372" s="34"/>
      <c r="L372" s="34"/>
      <c r="M372" s="87" t="str">
        <f>IF(ISERROR(L372/K372)," ",L372/K372)</f>
        <v> </v>
      </c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87" t="str">
        <f t="shared" si="52"/>
        <v> </v>
      </c>
      <c r="AA372" s="82">
        <f t="shared" si="53"/>
      </c>
      <c r="AB372" s="93">
        <f t="shared" si="54"/>
      </c>
    </row>
    <row r="373" spans="2:28" ht="19.5" customHeight="1" thickBot="1">
      <c r="B373" s="5" t="s">
        <v>246</v>
      </c>
      <c r="C373" s="172"/>
      <c r="D373" s="172"/>
      <c r="E373" s="172"/>
      <c r="F373" s="172"/>
      <c r="G373" s="172"/>
      <c r="H373" s="172"/>
      <c r="I373" s="172"/>
      <c r="J373" s="53"/>
      <c r="K373" s="34"/>
      <c r="L373" s="34"/>
      <c r="M373" s="87" t="str">
        <f>IF(ISERROR(L373/K373)," ",L373/K373)</f>
        <v> </v>
      </c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87" t="str">
        <f t="shared" si="52"/>
        <v> </v>
      </c>
      <c r="AA373" s="82">
        <f t="shared" si="53"/>
      </c>
      <c r="AB373" s="93">
        <f t="shared" si="54"/>
      </c>
    </row>
    <row r="374" spans="2:28" ht="19.5" customHeight="1" thickBot="1">
      <c r="B374" s="5" t="s">
        <v>247</v>
      </c>
      <c r="C374" s="155"/>
      <c r="D374" s="155"/>
      <c r="E374" s="155"/>
      <c r="F374" s="155"/>
      <c r="G374" s="155"/>
      <c r="H374" s="155"/>
      <c r="I374" s="155"/>
      <c r="J374" s="31"/>
      <c r="K374" s="34"/>
      <c r="L374" s="34"/>
      <c r="M374" s="87" t="str">
        <f>IF(ISERROR(L374/K374)," ",L374/K374)</f>
        <v> </v>
      </c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87" t="str">
        <f t="shared" si="52"/>
        <v> </v>
      </c>
      <c r="AA374" s="82">
        <f t="shared" si="53"/>
      </c>
      <c r="AB374" s="93">
        <f t="shared" si="54"/>
      </c>
    </row>
    <row r="375" spans="2:28" ht="19.5" customHeight="1" thickBot="1">
      <c r="B375" s="5" t="s">
        <v>248</v>
      </c>
      <c r="C375" s="160"/>
      <c r="D375" s="160"/>
      <c r="E375" s="160"/>
      <c r="F375" s="160"/>
      <c r="G375" s="160"/>
      <c r="H375" s="160"/>
      <c r="I375" s="160"/>
      <c r="J375" s="31"/>
      <c r="K375" s="34"/>
      <c r="L375" s="34"/>
      <c r="M375" s="87" t="str">
        <f>IF(ISERROR(L375/K375)," ",L375/K375)</f>
        <v> </v>
      </c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87" t="str">
        <f t="shared" si="52"/>
        <v> </v>
      </c>
      <c r="AA375" s="82">
        <f t="shared" si="53"/>
      </c>
      <c r="AB375" s="93">
        <f t="shared" si="54"/>
      </c>
    </row>
    <row r="376" spans="3:28" ht="19.5" customHeight="1" thickBot="1">
      <c r="C376" s="22"/>
      <c r="D376" s="22"/>
      <c r="E376" s="22"/>
      <c r="F376" s="22"/>
      <c r="G376" s="22"/>
      <c r="H376" s="22"/>
      <c r="I376" s="22"/>
      <c r="J376" s="43" t="s">
        <v>736</v>
      </c>
      <c r="K376" s="34">
        <f>SUM(K349,K353,K357,K361,K365,K369,K371,K372,K373,K374,K375)</f>
        <v>0</v>
      </c>
      <c r="L376" s="34"/>
      <c r="M376" s="87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87"/>
      <c r="AA376" s="82"/>
      <c r="AB376" s="93"/>
    </row>
    <row r="377" spans="3:28" ht="19.5" customHeight="1" thickBot="1">
      <c r="C377" s="22"/>
      <c r="D377" s="22"/>
      <c r="E377" s="22"/>
      <c r="F377" s="22"/>
      <c r="G377" s="22"/>
      <c r="H377" s="22"/>
      <c r="I377" s="22"/>
      <c r="J377" s="43" t="s">
        <v>738</v>
      </c>
      <c r="K377" s="33">
        <f>SUM(K342,K376)</f>
        <v>0</v>
      </c>
      <c r="L377" s="33"/>
      <c r="M377" s="87" t="str">
        <f>IF(ISERROR(L377/K377)," ",L377/K377)</f>
        <v> </v>
      </c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87" t="str">
        <f t="shared" si="52"/>
        <v> </v>
      </c>
      <c r="AA377" s="82">
        <f>IF(NOT(X377=""),IF(ISERROR(X377/K377-1)," ",X377/K377-1),"")</f>
      </c>
      <c r="AB377" s="93">
        <f>IF(NOT(Y377=""),IF(ISERROR(Y377/L377-1)," ",Y377/L377-1),"")</f>
      </c>
    </row>
    <row r="378" spans="2:10" ht="19.5" customHeight="1">
      <c r="B378" s="15" t="s">
        <v>17</v>
      </c>
      <c r="C378" s="151" t="s">
        <v>16</v>
      </c>
      <c r="D378" s="151"/>
      <c r="E378" s="151"/>
      <c r="F378" s="151"/>
      <c r="G378" s="6"/>
      <c r="H378" s="6"/>
      <c r="I378" s="6"/>
      <c r="J378" s="6"/>
    </row>
    <row r="379" spans="2:28" ht="12.75">
      <c r="B379" s="5" t="s">
        <v>249</v>
      </c>
      <c r="C379" s="149" t="s">
        <v>250</v>
      </c>
      <c r="D379" s="149"/>
      <c r="E379" s="149"/>
      <c r="K379" s="19"/>
      <c r="L379" s="19"/>
      <c r="M379" s="83" t="str">
        <f aca="true" t="shared" si="56" ref="M379:M390">IF(ISERROR(L379/K379)," ",L379/K379)</f>
        <v> </v>
      </c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83" t="str">
        <f aca="true" t="shared" si="57" ref="Z379:Z392">IF(ISERROR(Y379/X379)," ",Y379/X379)</f>
        <v> </v>
      </c>
      <c r="AA379" s="85">
        <f aca="true" t="shared" si="58" ref="AA379:AA390">IF(NOT(X379=""),IF(ISERROR(X379/K379-1)," ",X379/K379-1),"")</f>
      </c>
      <c r="AB379" s="85">
        <f aca="true" t="shared" si="59" ref="AB379:AB390">IF(NOT(Y379=""),IF(ISERROR(Y379/L379-1)," ",Y379/L379-1),"")</f>
      </c>
    </row>
    <row r="380" spans="9:28" ht="12.75">
      <c r="I380" s="40" t="s">
        <v>116</v>
      </c>
      <c r="K380" s="19"/>
      <c r="L380" s="19"/>
      <c r="M380" s="83" t="str">
        <f t="shared" si="56"/>
        <v> </v>
      </c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83" t="str">
        <f t="shared" si="57"/>
        <v> </v>
      </c>
      <c r="AA380" s="85">
        <f t="shared" si="58"/>
      </c>
      <c r="AB380" s="85">
        <f t="shared" si="59"/>
      </c>
    </row>
    <row r="381" spans="3:28" ht="13.5" thickBot="1">
      <c r="C381" s="40" t="s">
        <v>113</v>
      </c>
      <c r="E381" s="29"/>
      <c r="F381" s="41" t="s">
        <v>114</v>
      </c>
      <c r="G381" s="29"/>
      <c r="H381" s="42" t="s">
        <v>115</v>
      </c>
      <c r="I381" s="40" t="s">
        <v>710</v>
      </c>
      <c r="J381" s="29"/>
      <c r="K381" s="36"/>
      <c r="L381" s="36"/>
      <c r="M381" s="84" t="str">
        <f t="shared" si="56"/>
        <v> </v>
      </c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84" t="str">
        <f t="shared" si="57"/>
        <v> </v>
      </c>
      <c r="AA381" s="86">
        <f t="shared" si="58"/>
      </c>
      <c r="AB381" s="86">
        <f t="shared" si="59"/>
      </c>
    </row>
    <row r="382" spans="9:28" ht="12.75">
      <c r="I382" s="40" t="s">
        <v>117</v>
      </c>
      <c r="K382" s="19"/>
      <c r="L382" s="19"/>
      <c r="M382" s="83" t="str">
        <f t="shared" si="56"/>
        <v> </v>
      </c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83" t="str">
        <f t="shared" si="57"/>
        <v> </v>
      </c>
      <c r="AA382" s="85">
        <f t="shared" si="58"/>
      </c>
      <c r="AB382" s="85">
        <f t="shared" si="59"/>
      </c>
    </row>
    <row r="383" spans="2:28" ht="12.75">
      <c r="B383" s="5" t="s">
        <v>251</v>
      </c>
      <c r="C383" s="149" t="s">
        <v>252</v>
      </c>
      <c r="D383" s="149"/>
      <c r="E383" s="149"/>
      <c r="F383" s="149"/>
      <c r="K383" s="19"/>
      <c r="L383" s="19"/>
      <c r="M383" s="83" t="str">
        <f t="shared" si="56"/>
        <v> </v>
      </c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83" t="str">
        <f t="shared" si="57"/>
        <v> </v>
      </c>
      <c r="AA383" s="85">
        <f t="shared" si="58"/>
      </c>
      <c r="AB383" s="85">
        <f t="shared" si="59"/>
      </c>
    </row>
    <row r="384" spans="9:28" ht="12.75">
      <c r="I384" s="40" t="s">
        <v>116</v>
      </c>
      <c r="K384" s="19"/>
      <c r="L384" s="19"/>
      <c r="M384" s="83" t="str">
        <f t="shared" si="56"/>
        <v> </v>
      </c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83" t="str">
        <f t="shared" si="57"/>
        <v> </v>
      </c>
      <c r="AA384" s="85">
        <f t="shared" si="58"/>
      </c>
      <c r="AB384" s="85">
        <f t="shared" si="59"/>
      </c>
    </row>
    <row r="385" spans="3:28" ht="13.5" thickBot="1">
      <c r="C385" s="40" t="s">
        <v>113</v>
      </c>
      <c r="E385" s="29"/>
      <c r="F385" s="41" t="s">
        <v>114</v>
      </c>
      <c r="G385" s="29"/>
      <c r="H385" s="42" t="s">
        <v>115</v>
      </c>
      <c r="I385" s="40" t="s">
        <v>710</v>
      </c>
      <c r="J385" s="29"/>
      <c r="K385" s="36"/>
      <c r="L385" s="36"/>
      <c r="M385" s="84" t="str">
        <f t="shared" si="56"/>
        <v> </v>
      </c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84" t="str">
        <f t="shared" si="57"/>
        <v> </v>
      </c>
      <c r="AA385" s="86">
        <f t="shared" si="58"/>
      </c>
      <c r="AB385" s="86">
        <f t="shared" si="59"/>
      </c>
    </row>
    <row r="386" spans="9:28" ht="12.75">
      <c r="I386" s="40" t="s">
        <v>117</v>
      </c>
      <c r="K386" s="19"/>
      <c r="L386" s="19"/>
      <c r="M386" s="83" t="str">
        <f t="shared" si="56"/>
        <v> </v>
      </c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83" t="str">
        <f t="shared" si="57"/>
        <v> </v>
      </c>
      <c r="AA386" s="85">
        <f t="shared" si="58"/>
      </c>
      <c r="AB386" s="85">
        <f t="shared" si="59"/>
      </c>
    </row>
    <row r="387" spans="2:28" ht="12.75">
      <c r="B387" s="5" t="s">
        <v>253</v>
      </c>
      <c r="C387" s="149" t="s">
        <v>252</v>
      </c>
      <c r="D387" s="149"/>
      <c r="E387" s="149"/>
      <c r="F387" s="149"/>
      <c r="K387" s="19"/>
      <c r="L387" s="19"/>
      <c r="M387" s="83" t="str">
        <f t="shared" si="56"/>
        <v> </v>
      </c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83" t="str">
        <f t="shared" si="57"/>
        <v> </v>
      </c>
      <c r="AA387" s="85">
        <f t="shared" si="58"/>
      </c>
      <c r="AB387" s="85">
        <f t="shared" si="59"/>
      </c>
    </row>
    <row r="388" spans="9:28" ht="12.75">
      <c r="I388" s="40" t="s">
        <v>116</v>
      </c>
      <c r="K388" s="19"/>
      <c r="L388" s="19"/>
      <c r="M388" s="83" t="str">
        <f t="shared" si="56"/>
        <v> </v>
      </c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83" t="str">
        <f t="shared" si="57"/>
        <v> </v>
      </c>
      <c r="AA388" s="85">
        <f t="shared" si="58"/>
      </c>
      <c r="AB388" s="85">
        <f t="shared" si="59"/>
      </c>
    </row>
    <row r="389" spans="3:28" ht="13.5" thickBot="1">
      <c r="C389" s="40" t="s">
        <v>113</v>
      </c>
      <c r="E389" s="29"/>
      <c r="F389" s="41" t="s">
        <v>114</v>
      </c>
      <c r="G389" s="29"/>
      <c r="H389" s="42" t="s">
        <v>115</v>
      </c>
      <c r="I389" s="40" t="s">
        <v>710</v>
      </c>
      <c r="J389" s="29"/>
      <c r="K389" s="36"/>
      <c r="L389" s="36"/>
      <c r="M389" s="84" t="str">
        <f t="shared" si="56"/>
        <v> </v>
      </c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84" t="str">
        <f t="shared" si="57"/>
        <v> </v>
      </c>
      <c r="AA389" s="86">
        <f t="shared" si="58"/>
      </c>
      <c r="AB389" s="86">
        <f t="shared" si="59"/>
      </c>
    </row>
    <row r="390" spans="9:28" ht="12.75">
      <c r="I390" s="40" t="s">
        <v>117</v>
      </c>
      <c r="J390" s="56" t="s">
        <v>736</v>
      </c>
      <c r="K390" s="19">
        <f>SUM(K381,K385,K389)</f>
        <v>0</v>
      </c>
      <c r="L390" s="19"/>
      <c r="M390" s="88" t="str">
        <f t="shared" si="56"/>
        <v> </v>
      </c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88" t="str">
        <f t="shared" si="57"/>
        <v> </v>
      </c>
      <c r="AA390" s="89">
        <f t="shared" si="58"/>
      </c>
      <c r="AB390" s="85">
        <f t="shared" si="59"/>
      </c>
    </row>
    <row r="391" spans="9:28" ht="12.75">
      <c r="I391" s="40"/>
      <c r="J391" s="56" t="s">
        <v>740</v>
      </c>
      <c r="K391" s="19">
        <f>SUM(K381,K385,K389)</f>
        <v>0</v>
      </c>
      <c r="L391" s="19"/>
      <c r="M391" s="88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88"/>
      <c r="AA391" s="89"/>
      <c r="AB391" s="85"/>
    </row>
    <row r="392" spans="6:28" ht="13.5" thickBot="1">
      <c r="F392" s="18"/>
      <c r="G392" s="18"/>
      <c r="H392" s="18"/>
      <c r="I392" s="18"/>
      <c r="J392" s="43" t="s">
        <v>101</v>
      </c>
      <c r="K392" s="36">
        <f>SUM(K346,K376,K390)</f>
        <v>0</v>
      </c>
      <c r="L392" s="36"/>
      <c r="M392" s="90" t="str">
        <f>IF(ISERROR(L392/K392)," ",L392/K392)</f>
        <v> </v>
      </c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90" t="str">
        <f t="shared" si="57"/>
        <v> </v>
      </c>
      <c r="AA392" s="91">
        <f>IF(NOT(X392=""),IF(ISERROR(X392/K392-1)," ",X392/K392-1),"")</f>
      </c>
      <c r="AB392" s="86">
        <f>IF(NOT(Y392=""),IF(ISERROR(Y392/L392-1)," ",Y392/L392-1),"")</f>
      </c>
    </row>
    <row r="394" spans="3:28" ht="51">
      <c r="C394" s="142" t="s">
        <v>2</v>
      </c>
      <c r="D394" s="142"/>
      <c r="E394" s="142"/>
      <c r="F394" s="142" t="s">
        <v>3</v>
      </c>
      <c r="G394" s="142"/>
      <c r="H394" s="142"/>
      <c r="I394" s="142"/>
      <c r="J394" s="142"/>
      <c r="K394" s="2" t="s">
        <v>723</v>
      </c>
      <c r="L394" s="2" t="s">
        <v>724</v>
      </c>
      <c r="M394" s="2" t="s">
        <v>722</v>
      </c>
      <c r="N394" s="2"/>
      <c r="O394" s="2" t="s">
        <v>717</v>
      </c>
      <c r="P394" s="2" t="s">
        <v>718</v>
      </c>
      <c r="Q394" s="2" t="s">
        <v>719</v>
      </c>
      <c r="R394" s="2" t="s">
        <v>729</v>
      </c>
      <c r="S394" s="4"/>
      <c r="T394" s="2" t="s">
        <v>729</v>
      </c>
      <c r="U394" s="4"/>
      <c r="V394" s="4"/>
      <c r="W394" s="4"/>
      <c r="X394" s="4" t="s">
        <v>720</v>
      </c>
      <c r="Y394" s="4" t="s">
        <v>721</v>
      </c>
      <c r="Z394" s="2" t="s">
        <v>722</v>
      </c>
      <c r="AA394" s="4" t="s">
        <v>732</v>
      </c>
      <c r="AB394" s="2" t="s">
        <v>733</v>
      </c>
    </row>
    <row r="395" spans="2:28" ht="13.5" thickBot="1">
      <c r="B395" s="29"/>
      <c r="C395" s="29"/>
      <c r="D395" s="29"/>
      <c r="E395" s="29"/>
      <c r="F395" s="29"/>
      <c r="G395" s="29"/>
      <c r="H395" s="29"/>
      <c r="I395" s="29"/>
      <c r="J395" s="29"/>
      <c r="K395" s="38" t="s">
        <v>702</v>
      </c>
      <c r="L395" s="38" t="s">
        <v>702</v>
      </c>
      <c r="M395" s="3" t="s">
        <v>731</v>
      </c>
      <c r="N395" s="38"/>
      <c r="O395" s="38" t="s">
        <v>702</v>
      </c>
      <c r="P395" s="38" t="s">
        <v>702</v>
      </c>
      <c r="Q395" s="38" t="s">
        <v>702</v>
      </c>
      <c r="R395" s="38" t="s">
        <v>702</v>
      </c>
      <c r="S395" s="38"/>
      <c r="T395" s="38" t="s">
        <v>702</v>
      </c>
      <c r="U395" s="38"/>
      <c r="V395" s="38"/>
      <c r="W395" s="38"/>
      <c r="X395" s="38" t="s">
        <v>702</v>
      </c>
      <c r="Y395" s="38" t="s">
        <v>702</v>
      </c>
      <c r="Z395" s="3" t="s">
        <v>731</v>
      </c>
      <c r="AA395" s="3" t="s">
        <v>731</v>
      </c>
      <c r="AB395" s="3" t="s">
        <v>731</v>
      </c>
    </row>
    <row r="396" spans="10:28" ht="19.5" customHeight="1" thickBot="1">
      <c r="J396" s="39" t="s">
        <v>101</v>
      </c>
      <c r="K396" s="33">
        <f>K392</f>
        <v>0</v>
      </c>
      <c r="L396" s="33"/>
      <c r="M396" s="87" t="str">
        <f>IF(ISERROR(L396/K396)," ",L396/K396)</f>
        <v> </v>
      </c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87" t="str">
        <f aca="true" t="shared" si="60" ref="Z396:Z427">IF(ISERROR(Y396/X396)," ",Y396/X396)</f>
        <v> </v>
      </c>
      <c r="AA396" s="82">
        <f aca="true" t="shared" si="61" ref="AA396:AA427">IF(NOT(X396=""),IF(ISERROR(X396/K396-1)," ",X396/K396-1),"")</f>
      </c>
      <c r="AB396" s="93">
        <f aca="true" t="shared" si="62" ref="AB396:AB427">IF(NOT(Y396=""),IF(ISERROR(Y396/L396-1)," ",Y396/L396-1),"")</f>
      </c>
    </row>
    <row r="397" spans="2:28" ht="12.75">
      <c r="B397" s="5" t="s">
        <v>254</v>
      </c>
      <c r="C397" s="171" t="s">
        <v>252</v>
      </c>
      <c r="D397" s="171"/>
      <c r="E397" s="171"/>
      <c r="K397" s="19"/>
      <c r="L397" s="19"/>
      <c r="M397" s="83" t="str">
        <f>IF(ISERROR(L397/K397)," ",L397/K397)</f>
        <v> </v>
      </c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83" t="str">
        <f t="shared" si="60"/>
        <v> </v>
      </c>
      <c r="AA397" s="85">
        <f t="shared" si="61"/>
      </c>
      <c r="AB397" s="85">
        <f t="shared" si="62"/>
      </c>
    </row>
    <row r="398" spans="9:28" ht="12.75">
      <c r="I398" s="40" t="s">
        <v>116</v>
      </c>
      <c r="K398" s="19"/>
      <c r="L398" s="19"/>
      <c r="M398" s="83" t="str">
        <f>IF(ISERROR(L398/K398)," ",L398/K398)</f>
        <v> </v>
      </c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83" t="str">
        <f t="shared" si="60"/>
        <v> </v>
      </c>
      <c r="AA398" s="85">
        <f t="shared" si="61"/>
      </c>
      <c r="AB398" s="85">
        <f t="shared" si="62"/>
      </c>
    </row>
    <row r="399" spans="3:28" ht="13.5" thickBot="1">
      <c r="C399" s="40" t="s">
        <v>113</v>
      </c>
      <c r="E399" s="29"/>
      <c r="F399" s="41" t="s">
        <v>114</v>
      </c>
      <c r="G399" s="29"/>
      <c r="H399" s="42" t="s">
        <v>115</v>
      </c>
      <c r="I399" s="40" t="s">
        <v>710</v>
      </c>
      <c r="J399" s="29"/>
      <c r="K399" s="36"/>
      <c r="L399" s="36"/>
      <c r="M399" s="84" t="str">
        <f>IF(ISERROR(L399/K399)," ",L399/K399)</f>
        <v> </v>
      </c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84" t="str">
        <f t="shared" si="60"/>
        <v> </v>
      </c>
      <c r="AA399" s="86">
        <f t="shared" si="61"/>
      </c>
      <c r="AB399" s="86">
        <f t="shared" si="62"/>
      </c>
    </row>
    <row r="400" spans="9:28" ht="12.75">
      <c r="I400" s="40" t="s">
        <v>117</v>
      </c>
      <c r="K400" s="19"/>
      <c r="L400" s="19"/>
      <c r="M400" s="83" t="str">
        <f aca="true" t="shared" si="63" ref="M400:M443">IF(ISERROR(L400/K400)," ",L400/K400)</f>
        <v> </v>
      </c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83" t="str">
        <f t="shared" si="60"/>
        <v> </v>
      </c>
      <c r="AA400" s="85">
        <f t="shared" si="61"/>
      </c>
      <c r="AB400" s="85">
        <f t="shared" si="62"/>
      </c>
    </row>
    <row r="401" spans="2:28" ht="12.75">
      <c r="B401" s="5" t="s">
        <v>255</v>
      </c>
      <c r="C401" s="171" t="s">
        <v>256</v>
      </c>
      <c r="D401" s="171"/>
      <c r="E401" s="171"/>
      <c r="K401" s="19"/>
      <c r="L401" s="19"/>
      <c r="M401" s="83" t="str">
        <f t="shared" si="63"/>
        <v> </v>
      </c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83" t="str">
        <f t="shared" si="60"/>
        <v> </v>
      </c>
      <c r="AA401" s="85">
        <f t="shared" si="61"/>
      </c>
      <c r="AB401" s="85">
        <f t="shared" si="62"/>
      </c>
    </row>
    <row r="402" spans="9:28" ht="12.75">
      <c r="I402" s="40" t="s">
        <v>116</v>
      </c>
      <c r="K402" s="19"/>
      <c r="L402" s="19"/>
      <c r="M402" s="83" t="str">
        <f t="shared" si="63"/>
        <v> </v>
      </c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83" t="str">
        <f t="shared" si="60"/>
        <v> </v>
      </c>
      <c r="AA402" s="85">
        <f t="shared" si="61"/>
      </c>
      <c r="AB402" s="85">
        <f t="shared" si="62"/>
      </c>
    </row>
    <row r="403" spans="3:28" ht="13.5" thickBot="1">
      <c r="C403" s="40" t="s">
        <v>113</v>
      </c>
      <c r="E403" s="29"/>
      <c r="F403" s="41" t="s">
        <v>114</v>
      </c>
      <c r="G403" s="29"/>
      <c r="H403" s="42" t="s">
        <v>115</v>
      </c>
      <c r="I403" s="40" t="s">
        <v>710</v>
      </c>
      <c r="J403" s="29"/>
      <c r="K403" s="36"/>
      <c r="L403" s="36"/>
      <c r="M403" s="84" t="str">
        <f t="shared" si="63"/>
        <v> </v>
      </c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84" t="str">
        <f t="shared" si="60"/>
        <v> </v>
      </c>
      <c r="AA403" s="86">
        <f t="shared" si="61"/>
      </c>
      <c r="AB403" s="86">
        <f t="shared" si="62"/>
      </c>
    </row>
    <row r="404" spans="9:28" ht="12.75">
      <c r="I404" s="40" t="s">
        <v>117</v>
      </c>
      <c r="K404" s="19"/>
      <c r="L404" s="19"/>
      <c r="M404" s="83" t="str">
        <f t="shared" si="63"/>
        <v> </v>
      </c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83" t="str">
        <f t="shared" si="60"/>
        <v> </v>
      </c>
      <c r="AA404" s="85">
        <f t="shared" si="61"/>
      </c>
      <c r="AB404" s="85">
        <f t="shared" si="62"/>
      </c>
    </row>
    <row r="405" spans="2:28" ht="12.75">
      <c r="B405" s="5" t="s">
        <v>257</v>
      </c>
      <c r="C405" s="171" t="s">
        <v>258</v>
      </c>
      <c r="D405" s="171"/>
      <c r="E405" s="171"/>
      <c r="K405" s="19"/>
      <c r="L405" s="19"/>
      <c r="M405" s="83" t="str">
        <f t="shared" si="63"/>
        <v> </v>
      </c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83" t="str">
        <f t="shared" si="60"/>
        <v> </v>
      </c>
      <c r="AA405" s="85">
        <f t="shared" si="61"/>
      </c>
      <c r="AB405" s="85">
        <f t="shared" si="62"/>
      </c>
    </row>
    <row r="406" spans="9:28" ht="12.75">
      <c r="I406" s="40" t="s">
        <v>116</v>
      </c>
      <c r="K406" s="19"/>
      <c r="L406" s="19"/>
      <c r="M406" s="83" t="str">
        <f t="shared" si="63"/>
        <v> </v>
      </c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83" t="str">
        <f t="shared" si="60"/>
        <v> </v>
      </c>
      <c r="AA406" s="85">
        <f t="shared" si="61"/>
      </c>
      <c r="AB406" s="85">
        <f t="shared" si="62"/>
      </c>
    </row>
    <row r="407" spans="3:28" ht="13.5" thickBot="1">
      <c r="C407" s="40" t="s">
        <v>113</v>
      </c>
      <c r="E407" s="29"/>
      <c r="F407" s="41" t="s">
        <v>114</v>
      </c>
      <c r="G407" s="29"/>
      <c r="H407" s="42" t="s">
        <v>115</v>
      </c>
      <c r="I407" s="40" t="s">
        <v>710</v>
      </c>
      <c r="J407" s="29"/>
      <c r="K407" s="36"/>
      <c r="L407" s="36"/>
      <c r="M407" s="84" t="str">
        <f t="shared" si="63"/>
        <v> </v>
      </c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84" t="str">
        <f t="shared" si="60"/>
        <v> </v>
      </c>
      <c r="AA407" s="86">
        <f t="shared" si="61"/>
      </c>
      <c r="AB407" s="86">
        <f t="shared" si="62"/>
      </c>
    </row>
    <row r="408" spans="9:28" ht="12.75">
      <c r="I408" s="40" t="s">
        <v>117</v>
      </c>
      <c r="K408" s="19"/>
      <c r="L408" s="19"/>
      <c r="M408" s="83" t="str">
        <f t="shared" si="63"/>
        <v> </v>
      </c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83" t="str">
        <f t="shared" si="60"/>
        <v> </v>
      </c>
      <c r="AA408" s="85">
        <f t="shared" si="61"/>
      </c>
      <c r="AB408" s="85">
        <f t="shared" si="62"/>
      </c>
    </row>
    <row r="409" spans="2:28" ht="12.75">
      <c r="B409" s="5" t="s">
        <v>259</v>
      </c>
      <c r="C409" s="149" t="s">
        <v>260</v>
      </c>
      <c r="D409" s="149"/>
      <c r="E409" s="149"/>
      <c r="K409" s="19"/>
      <c r="L409" s="19"/>
      <c r="M409" s="83" t="str">
        <f t="shared" si="63"/>
        <v> </v>
      </c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83" t="str">
        <f t="shared" si="60"/>
        <v> </v>
      </c>
      <c r="AA409" s="85">
        <f t="shared" si="61"/>
      </c>
      <c r="AB409" s="85">
        <f t="shared" si="62"/>
      </c>
    </row>
    <row r="410" spans="9:28" ht="12.75">
      <c r="I410" s="40" t="s">
        <v>116</v>
      </c>
      <c r="K410" s="19"/>
      <c r="L410" s="19"/>
      <c r="M410" s="83" t="str">
        <f t="shared" si="63"/>
        <v> </v>
      </c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83" t="str">
        <f t="shared" si="60"/>
        <v> </v>
      </c>
      <c r="AA410" s="85">
        <f t="shared" si="61"/>
      </c>
      <c r="AB410" s="85">
        <f t="shared" si="62"/>
      </c>
    </row>
    <row r="411" spans="3:28" ht="13.5" thickBot="1">
      <c r="C411" s="40" t="s">
        <v>113</v>
      </c>
      <c r="E411" s="29"/>
      <c r="F411" s="41" t="s">
        <v>114</v>
      </c>
      <c r="G411" s="29"/>
      <c r="H411" s="42" t="s">
        <v>115</v>
      </c>
      <c r="I411" s="40" t="s">
        <v>710</v>
      </c>
      <c r="J411" s="29"/>
      <c r="K411" s="36"/>
      <c r="L411" s="36"/>
      <c r="M411" s="84" t="str">
        <f t="shared" si="63"/>
        <v> </v>
      </c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84" t="str">
        <f t="shared" si="60"/>
        <v> </v>
      </c>
      <c r="AA411" s="86">
        <f t="shared" si="61"/>
      </c>
      <c r="AB411" s="86">
        <f t="shared" si="62"/>
      </c>
    </row>
    <row r="412" spans="9:28" ht="12.75">
      <c r="I412" s="40" t="s">
        <v>117</v>
      </c>
      <c r="K412" s="19"/>
      <c r="L412" s="19"/>
      <c r="M412" s="83" t="str">
        <f t="shared" si="63"/>
        <v> </v>
      </c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83" t="str">
        <f t="shared" si="60"/>
        <v> </v>
      </c>
      <c r="AA412" s="85">
        <f t="shared" si="61"/>
      </c>
      <c r="AB412" s="85">
        <f t="shared" si="62"/>
      </c>
    </row>
    <row r="413" spans="2:28" ht="12.75">
      <c r="B413" s="5" t="s">
        <v>261</v>
      </c>
      <c r="C413" s="171" t="s">
        <v>260</v>
      </c>
      <c r="D413" s="171"/>
      <c r="E413" s="171"/>
      <c r="F413" s="171"/>
      <c r="K413" s="19"/>
      <c r="L413" s="19"/>
      <c r="M413" s="83" t="str">
        <f t="shared" si="63"/>
        <v> </v>
      </c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83" t="str">
        <f t="shared" si="60"/>
        <v> </v>
      </c>
      <c r="AA413" s="85">
        <f t="shared" si="61"/>
      </c>
      <c r="AB413" s="85">
        <f t="shared" si="62"/>
      </c>
    </row>
    <row r="414" spans="9:28" ht="12.75">
      <c r="I414" s="40" t="s">
        <v>116</v>
      </c>
      <c r="K414" s="19"/>
      <c r="L414" s="19"/>
      <c r="M414" s="83" t="str">
        <f t="shared" si="63"/>
        <v> </v>
      </c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83" t="str">
        <f t="shared" si="60"/>
        <v> </v>
      </c>
      <c r="AA414" s="85">
        <f t="shared" si="61"/>
      </c>
      <c r="AB414" s="85">
        <f t="shared" si="62"/>
      </c>
    </row>
    <row r="415" spans="3:28" ht="13.5" thickBot="1">
      <c r="C415" s="40" t="s">
        <v>113</v>
      </c>
      <c r="E415" s="29"/>
      <c r="F415" s="41" t="s">
        <v>114</v>
      </c>
      <c r="G415" s="29"/>
      <c r="H415" s="42" t="s">
        <v>115</v>
      </c>
      <c r="I415" s="40" t="s">
        <v>710</v>
      </c>
      <c r="J415" s="29"/>
      <c r="K415" s="36"/>
      <c r="L415" s="36"/>
      <c r="M415" s="84" t="str">
        <f t="shared" si="63"/>
        <v> </v>
      </c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84" t="str">
        <f t="shared" si="60"/>
        <v> </v>
      </c>
      <c r="AA415" s="86">
        <f t="shared" si="61"/>
      </c>
      <c r="AB415" s="86">
        <f t="shared" si="62"/>
      </c>
    </row>
    <row r="416" spans="9:28" ht="12.75">
      <c r="I416" s="40" t="s">
        <v>117</v>
      </c>
      <c r="K416" s="19"/>
      <c r="L416" s="19"/>
      <c r="M416" s="83" t="str">
        <f t="shared" si="63"/>
        <v> </v>
      </c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83" t="str">
        <f t="shared" si="60"/>
        <v> </v>
      </c>
      <c r="AA416" s="85">
        <f t="shared" si="61"/>
      </c>
      <c r="AB416" s="85">
        <f t="shared" si="62"/>
      </c>
    </row>
    <row r="417" spans="2:28" ht="12.75">
      <c r="B417" s="5" t="s">
        <v>262</v>
      </c>
      <c r="C417" s="171" t="s">
        <v>260</v>
      </c>
      <c r="D417" s="171"/>
      <c r="E417" s="171"/>
      <c r="F417" s="171"/>
      <c r="G417" s="171"/>
      <c r="K417" s="19"/>
      <c r="L417" s="19"/>
      <c r="M417" s="83" t="str">
        <f t="shared" si="63"/>
        <v> </v>
      </c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83" t="str">
        <f t="shared" si="60"/>
        <v> </v>
      </c>
      <c r="AA417" s="85">
        <f t="shared" si="61"/>
      </c>
      <c r="AB417" s="85">
        <f t="shared" si="62"/>
      </c>
    </row>
    <row r="418" spans="9:28" ht="12.75">
      <c r="I418" s="40" t="s">
        <v>116</v>
      </c>
      <c r="K418" s="19"/>
      <c r="L418" s="19"/>
      <c r="M418" s="83" t="str">
        <f t="shared" si="63"/>
        <v> </v>
      </c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83" t="str">
        <f t="shared" si="60"/>
        <v> </v>
      </c>
      <c r="AA418" s="85">
        <f t="shared" si="61"/>
      </c>
      <c r="AB418" s="85">
        <f t="shared" si="62"/>
      </c>
    </row>
    <row r="419" spans="3:28" ht="13.5" thickBot="1">
      <c r="C419" s="40" t="s">
        <v>113</v>
      </c>
      <c r="E419" s="29"/>
      <c r="F419" s="41" t="s">
        <v>114</v>
      </c>
      <c r="G419" s="29"/>
      <c r="H419" s="42" t="s">
        <v>115</v>
      </c>
      <c r="I419" s="40" t="s">
        <v>710</v>
      </c>
      <c r="J419" s="29"/>
      <c r="K419" s="36"/>
      <c r="L419" s="36"/>
      <c r="M419" s="84" t="str">
        <f t="shared" si="63"/>
        <v> </v>
      </c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84" t="str">
        <f t="shared" si="60"/>
        <v> </v>
      </c>
      <c r="AA419" s="86">
        <f t="shared" si="61"/>
      </c>
      <c r="AB419" s="86">
        <f t="shared" si="62"/>
      </c>
    </row>
    <row r="420" spans="9:28" ht="12.75">
      <c r="I420" s="40" t="s">
        <v>117</v>
      </c>
      <c r="K420" s="19"/>
      <c r="L420" s="19"/>
      <c r="M420" s="83" t="str">
        <f t="shared" si="63"/>
        <v> </v>
      </c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83" t="str">
        <f t="shared" si="60"/>
        <v> </v>
      </c>
      <c r="AA420" s="85">
        <f t="shared" si="61"/>
      </c>
      <c r="AB420" s="85">
        <f t="shared" si="62"/>
      </c>
    </row>
    <row r="421" spans="2:28" ht="12.75">
      <c r="B421" s="5" t="s">
        <v>263</v>
      </c>
      <c r="C421" s="149" t="s">
        <v>264</v>
      </c>
      <c r="D421" s="149"/>
      <c r="E421" s="149"/>
      <c r="K421" s="19"/>
      <c r="L421" s="19"/>
      <c r="M421" s="83" t="str">
        <f t="shared" si="63"/>
        <v> </v>
      </c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83" t="str">
        <f t="shared" si="60"/>
        <v> </v>
      </c>
      <c r="AA421" s="85">
        <f t="shared" si="61"/>
      </c>
      <c r="AB421" s="85">
        <f t="shared" si="62"/>
      </c>
    </row>
    <row r="422" spans="9:28" ht="12.75">
      <c r="I422" s="40" t="s">
        <v>116</v>
      </c>
      <c r="K422" s="19"/>
      <c r="L422" s="19"/>
      <c r="M422" s="83" t="str">
        <f t="shared" si="63"/>
        <v> </v>
      </c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83" t="str">
        <f t="shared" si="60"/>
        <v> </v>
      </c>
      <c r="AA422" s="85">
        <f t="shared" si="61"/>
      </c>
      <c r="AB422" s="85">
        <f t="shared" si="62"/>
      </c>
    </row>
    <row r="423" spans="3:28" ht="13.5" thickBot="1">
      <c r="C423" s="40" t="s">
        <v>113</v>
      </c>
      <c r="E423" s="29"/>
      <c r="F423" s="41" t="s">
        <v>114</v>
      </c>
      <c r="G423" s="29"/>
      <c r="H423" s="42" t="s">
        <v>115</v>
      </c>
      <c r="I423" s="40" t="s">
        <v>710</v>
      </c>
      <c r="J423" s="29"/>
      <c r="K423" s="36"/>
      <c r="L423" s="36"/>
      <c r="M423" s="84" t="str">
        <f t="shared" si="63"/>
        <v> </v>
      </c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84" t="str">
        <f t="shared" si="60"/>
        <v> </v>
      </c>
      <c r="AA423" s="86">
        <f t="shared" si="61"/>
      </c>
      <c r="AB423" s="86">
        <f t="shared" si="62"/>
      </c>
    </row>
    <row r="424" spans="9:28" ht="12.75">
      <c r="I424" s="40" t="s">
        <v>117</v>
      </c>
      <c r="K424" s="19"/>
      <c r="L424" s="19"/>
      <c r="M424" s="83" t="str">
        <f t="shared" si="63"/>
        <v> </v>
      </c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83" t="str">
        <f t="shared" si="60"/>
        <v> </v>
      </c>
      <c r="AA424" s="85">
        <f t="shared" si="61"/>
      </c>
      <c r="AB424" s="85">
        <f t="shared" si="62"/>
      </c>
    </row>
    <row r="425" spans="2:28" ht="12.75">
      <c r="B425" s="5" t="s">
        <v>265</v>
      </c>
      <c r="C425" s="149" t="s">
        <v>266</v>
      </c>
      <c r="D425" s="149"/>
      <c r="E425" s="149"/>
      <c r="K425" s="19"/>
      <c r="L425" s="19"/>
      <c r="M425" s="83" t="str">
        <f t="shared" si="63"/>
        <v> </v>
      </c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83" t="str">
        <f t="shared" si="60"/>
        <v> </v>
      </c>
      <c r="AA425" s="85">
        <f t="shared" si="61"/>
      </c>
      <c r="AB425" s="85">
        <f t="shared" si="62"/>
      </c>
    </row>
    <row r="426" spans="9:28" ht="12.75">
      <c r="I426" s="40" t="s">
        <v>116</v>
      </c>
      <c r="K426" s="19"/>
      <c r="L426" s="19"/>
      <c r="M426" s="83" t="str">
        <f t="shared" si="63"/>
        <v> </v>
      </c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83" t="str">
        <f t="shared" si="60"/>
        <v> </v>
      </c>
      <c r="AA426" s="85">
        <f t="shared" si="61"/>
      </c>
      <c r="AB426" s="85">
        <f t="shared" si="62"/>
      </c>
    </row>
    <row r="427" spans="3:28" ht="13.5" thickBot="1">
      <c r="C427" s="40" t="s">
        <v>113</v>
      </c>
      <c r="E427" s="29"/>
      <c r="F427" s="41" t="s">
        <v>114</v>
      </c>
      <c r="G427" s="29"/>
      <c r="H427" s="42" t="s">
        <v>115</v>
      </c>
      <c r="I427" s="40" t="s">
        <v>710</v>
      </c>
      <c r="J427" s="29"/>
      <c r="K427" s="36"/>
      <c r="L427" s="36"/>
      <c r="M427" s="84" t="str">
        <f t="shared" si="63"/>
        <v> </v>
      </c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84" t="str">
        <f t="shared" si="60"/>
        <v> </v>
      </c>
      <c r="AA427" s="86">
        <f t="shared" si="61"/>
      </c>
      <c r="AB427" s="86">
        <f t="shared" si="62"/>
      </c>
    </row>
    <row r="428" spans="9:28" ht="12.75">
      <c r="I428" s="40" t="s">
        <v>117</v>
      </c>
      <c r="K428" s="19"/>
      <c r="L428" s="19"/>
      <c r="M428" s="83" t="str">
        <f t="shared" si="63"/>
        <v> </v>
      </c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83" t="str">
        <f aca="true" t="shared" si="64" ref="Z428:Z446">IF(ISERROR(Y428/X428)," ",Y428/X428)</f>
        <v> </v>
      </c>
      <c r="AA428" s="85">
        <f aca="true" t="shared" si="65" ref="AA428:AA444">IF(NOT(X428=""),IF(ISERROR(X428/K428-1)," ",X428/K428-1),"")</f>
      </c>
      <c r="AB428" s="85">
        <f aca="true" t="shared" si="66" ref="AB428:AB444">IF(NOT(Y428=""),IF(ISERROR(Y428/L428-1)," ",Y428/L428-1),"")</f>
      </c>
    </row>
    <row r="429" spans="2:28" ht="12.75">
      <c r="B429" s="5" t="s">
        <v>267</v>
      </c>
      <c r="C429" s="149" t="s">
        <v>266</v>
      </c>
      <c r="D429" s="149"/>
      <c r="E429" s="149"/>
      <c r="F429" s="149"/>
      <c r="K429" s="19"/>
      <c r="L429" s="19"/>
      <c r="M429" s="83" t="str">
        <f t="shared" si="63"/>
        <v> </v>
      </c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83" t="str">
        <f t="shared" si="64"/>
        <v> </v>
      </c>
      <c r="AA429" s="85">
        <f t="shared" si="65"/>
      </c>
      <c r="AB429" s="85">
        <f t="shared" si="66"/>
      </c>
    </row>
    <row r="430" spans="9:28" ht="12.75">
      <c r="I430" s="40" t="s">
        <v>116</v>
      </c>
      <c r="K430" s="19"/>
      <c r="L430" s="19"/>
      <c r="M430" s="83" t="str">
        <f t="shared" si="63"/>
        <v> </v>
      </c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83" t="str">
        <f t="shared" si="64"/>
        <v> </v>
      </c>
      <c r="AA430" s="85">
        <f t="shared" si="65"/>
      </c>
      <c r="AB430" s="85">
        <f t="shared" si="66"/>
      </c>
    </row>
    <row r="431" spans="3:28" ht="13.5" thickBot="1">
      <c r="C431" s="40" t="s">
        <v>113</v>
      </c>
      <c r="E431" s="29"/>
      <c r="F431" s="41" t="s">
        <v>114</v>
      </c>
      <c r="G431" s="29"/>
      <c r="H431" s="42" t="s">
        <v>115</v>
      </c>
      <c r="I431" s="40" t="s">
        <v>710</v>
      </c>
      <c r="J431" s="29"/>
      <c r="K431" s="36"/>
      <c r="L431" s="36"/>
      <c r="M431" s="84" t="str">
        <f t="shared" si="63"/>
        <v> </v>
      </c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84" t="str">
        <f t="shared" si="64"/>
        <v> </v>
      </c>
      <c r="AA431" s="86">
        <f t="shared" si="65"/>
      </c>
      <c r="AB431" s="86">
        <f t="shared" si="66"/>
      </c>
    </row>
    <row r="432" spans="9:28" ht="12.75">
      <c r="I432" s="40" t="s">
        <v>117</v>
      </c>
      <c r="K432" s="19"/>
      <c r="L432" s="19"/>
      <c r="M432" s="83" t="str">
        <f t="shared" si="63"/>
        <v> </v>
      </c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83" t="str">
        <f t="shared" si="64"/>
        <v> </v>
      </c>
      <c r="AA432" s="85">
        <f t="shared" si="65"/>
      </c>
      <c r="AB432" s="85">
        <f t="shared" si="66"/>
      </c>
    </row>
    <row r="433" spans="2:28" ht="12.75">
      <c r="B433" s="5" t="s">
        <v>268</v>
      </c>
      <c r="C433" s="149" t="s">
        <v>266</v>
      </c>
      <c r="D433" s="149"/>
      <c r="E433" s="149"/>
      <c r="F433" s="149"/>
      <c r="K433" s="19"/>
      <c r="L433" s="19"/>
      <c r="M433" s="83" t="str">
        <f t="shared" si="63"/>
        <v> </v>
      </c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83" t="str">
        <f t="shared" si="64"/>
        <v> </v>
      </c>
      <c r="AA433" s="85">
        <f t="shared" si="65"/>
      </c>
      <c r="AB433" s="85">
        <f t="shared" si="66"/>
      </c>
    </row>
    <row r="434" spans="9:28" ht="12.75">
      <c r="I434" s="40" t="s">
        <v>116</v>
      </c>
      <c r="K434" s="19"/>
      <c r="L434" s="19"/>
      <c r="M434" s="83" t="str">
        <f t="shared" si="63"/>
        <v> </v>
      </c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83" t="str">
        <f t="shared" si="64"/>
        <v> </v>
      </c>
      <c r="AA434" s="85">
        <f t="shared" si="65"/>
      </c>
      <c r="AB434" s="85">
        <f t="shared" si="66"/>
      </c>
    </row>
    <row r="435" spans="3:28" ht="13.5" thickBot="1">
      <c r="C435" s="40" t="s">
        <v>113</v>
      </c>
      <c r="E435" s="29"/>
      <c r="F435" s="41" t="s">
        <v>114</v>
      </c>
      <c r="G435" s="29"/>
      <c r="H435" s="42" t="s">
        <v>115</v>
      </c>
      <c r="I435" s="40" t="s">
        <v>710</v>
      </c>
      <c r="J435" s="29"/>
      <c r="K435" s="36"/>
      <c r="L435" s="36"/>
      <c r="M435" s="84" t="str">
        <f t="shared" si="63"/>
        <v> </v>
      </c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84" t="str">
        <f t="shared" si="64"/>
        <v> </v>
      </c>
      <c r="AA435" s="86">
        <f t="shared" si="65"/>
      </c>
      <c r="AB435" s="86">
        <f t="shared" si="66"/>
      </c>
    </row>
    <row r="436" spans="9:28" ht="12.75">
      <c r="I436" s="40" t="s">
        <v>117</v>
      </c>
      <c r="K436" s="19"/>
      <c r="L436" s="19"/>
      <c r="M436" s="83" t="str">
        <f t="shared" si="63"/>
        <v> </v>
      </c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83" t="str">
        <f t="shared" si="64"/>
        <v> </v>
      </c>
      <c r="AA436" s="85">
        <f t="shared" si="65"/>
      </c>
      <c r="AB436" s="85">
        <f t="shared" si="66"/>
      </c>
    </row>
    <row r="437" spans="2:28" ht="12.75">
      <c r="B437" s="5" t="s">
        <v>269</v>
      </c>
      <c r="C437" s="149" t="s">
        <v>266</v>
      </c>
      <c r="D437" s="149"/>
      <c r="E437" s="149"/>
      <c r="F437" s="149"/>
      <c r="K437" s="19"/>
      <c r="L437" s="19"/>
      <c r="M437" s="83" t="str">
        <f t="shared" si="63"/>
        <v> </v>
      </c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83" t="str">
        <f t="shared" si="64"/>
        <v> </v>
      </c>
      <c r="AA437" s="85">
        <f t="shared" si="65"/>
      </c>
      <c r="AB437" s="85">
        <f t="shared" si="66"/>
      </c>
    </row>
    <row r="438" spans="9:28" ht="12.75">
      <c r="I438" s="40" t="s">
        <v>116</v>
      </c>
      <c r="K438" s="19"/>
      <c r="L438" s="19"/>
      <c r="M438" s="83" t="str">
        <f t="shared" si="63"/>
        <v> </v>
      </c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83" t="str">
        <f t="shared" si="64"/>
        <v> </v>
      </c>
      <c r="AA438" s="85">
        <f t="shared" si="65"/>
      </c>
      <c r="AB438" s="85">
        <f t="shared" si="66"/>
      </c>
    </row>
    <row r="439" spans="3:28" ht="13.5" thickBot="1">
      <c r="C439" s="40" t="s">
        <v>113</v>
      </c>
      <c r="E439" s="29"/>
      <c r="F439" s="41" t="s">
        <v>114</v>
      </c>
      <c r="G439" s="29"/>
      <c r="H439" s="42" t="s">
        <v>115</v>
      </c>
      <c r="I439" s="40" t="s">
        <v>710</v>
      </c>
      <c r="J439" s="29"/>
      <c r="K439" s="36"/>
      <c r="L439" s="36"/>
      <c r="M439" s="84" t="str">
        <f t="shared" si="63"/>
        <v> </v>
      </c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84" t="str">
        <f t="shared" si="64"/>
        <v> </v>
      </c>
      <c r="AA439" s="86">
        <f t="shared" si="65"/>
      </c>
      <c r="AB439" s="86">
        <f t="shared" si="66"/>
      </c>
    </row>
    <row r="440" spans="9:28" ht="12.75">
      <c r="I440" s="40" t="s">
        <v>117</v>
      </c>
      <c r="K440" s="19"/>
      <c r="L440" s="19"/>
      <c r="M440" s="83" t="str">
        <f t="shared" si="63"/>
        <v> </v>
      </c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83" t="str">
        <f t="shared" si="64"/>
        <v> </v>
      </c>
      <c r="AA440" s="85">
        <f t="shared" si="65"/>
      </c>
      <c r="AB440" s="85">
        <f t="shared" si="66"/>
      </c>
    </row>
    <row r="441" spans="2:28" ht="12.75">
      <c r="B441" s="5" t="s">
        <v>701</v>
      </c>
      <c r="C441" s="149" t="s">
        <v>270</v>
      </c>
      <c r="D441" s="149"/>
      <c r="E441" s="149"/>
      <c r="F441" s="149"/>
      <c r="K441" s="19"/>
      <c r="L441" s="19"/>
      <c r="M441" s="83" t="str">
        <f t="shared" si="63"/>
        <v> </v>
      </c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83" t="str">
        <f t="shared" si="64"/>
        <v> </v>
      </c>
      <c r="AA441" s="85">
        <f t="shared" si="65"/>
      </c>
      <c r="AB441" s="85">
        <f t="shared" si="66"/>
      </c>
    </row>
    <row r="442" spans="9:28" ht="12.75">
      <c r="I442" s="40" t="s">
        <v>116</v>
      </c>
      <c r="K442" s="19"/>
      <c r="L442" s="19"/>
      <c r="M442" s="83" t="str">
        <f t="shared" si="63"/>
        <v> </v>
      </c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83" t="str">
        <f t="shared" si="64"/>
        <v> </v>
      </c>
      <c r="AA442" s="85">
        <f t="shared" si="65"/>
      </c>
      <c r="AB442" s="85">
        <f t="shared" si="66"/>
      </c>
    </row>
    <row r="443" spans="3:28" ht="13.5" thickBot="1">
      <c r="C443" s="40" t="s">
        <v>113</v>
      </c>
      <c r="E443" s="29"/>
      <c r="F443" s="41" t="s">
        <v>114</v>
      </c>
      <c r="G443" s="29"/>
      <c r="H443" s="42" t="s">
        <v>115</v>
      </c>
      <c r="I443" s="40" t="s">
        <v>710</v>
      </c>
      <c r="J443" s="29"/>
      <c r="K443" s="36"/>
      <c r="L443" s="36"/>
      <c r="M443" s="84" t="str">
        <f t="shared" si="63"/>
        <v> </v>
      </c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84" t="str">
        <f t="shared" si="64"/>
        <v> </v>
      </c>
      <c r="AA443" s="86">
        <f t="shared" si="65"/>
      </c>
      <c r="AB443" s="86">
        <f t="shared" si="66"/>
      </c>
    </row>
    <row r="444" spans="9:28" ht="12.75">
      <c r="I444" s="40" t="s">
        <v>117</v>
      </c>
      <c r="J444" s="56" t="s">
        <v>736</v>
      </c>
      <c r="K444" s="19">
        <f>SUM(K399,K403,K407,K411,K415,K419,K423,K427,K431,K435,K439,K443)</f>
        <v>0</v>
      </c>
      <c r="L444" s="19"/>
      <c r="M444" s="88" t="str">
        <f>IF(ISERROR(L444/K444)," ",L444/K444)</f>
        <v> </v>
      </c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88" t="str">
        <f t="shared" si="64"/>
        <v> </v>
      </c>
      <c r="AA444" s="89">
        <f t="shared" si="65"/>
      </c>
      <c r="AB444" s="85">
        <f t="shared" si="66"/>
      </c>
    </row>
    <row r="445" spans="9:28" ht="12.75">
      <c r="I445" s="40"/>
      <c r="J445" s="56" t="s">
        <v>740</v>
      </c>
      <c r="K445" s="19">
        <f>SUM(K391,K444)</f>
        <v>0</v>
      </c>
      <c r="L445" s="19"/>
      <c r="M445" s="88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88"/>
      <c r="AA445" s="89"/>
      <c r="AB445" s="85"/>
    </row>
    <row r="446" spans="6:28" ht="13.5" thickBot="1">
      <c r="F446" s="18"/>
      <c r="G446" s="18"/>
      <c r="H446" s="18"/>
      <c r="I446" s="18"/>
      <c r="J446" s="111" t="s">
        <v>101</v>
      </c>
      <c r="K446" s="36">
        <f>SUM(K396,K444)</f>
        <v>0</v>
      </c>
      <c r="L446" s="36"/>
      <c r="M446" s="90" t="str">
        <f>IF(ISERROR(L446/K446)," ",L446/K446)</f>
        <v> </v>
      </c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90" t="str">
        <f t="shared" si="64"/>
        <v> </v>
      </c>
      <c r="AA446" s="91">
        <f>IF(NOT(X446=""),IF(ISERROR(X446/K446-1)," ",X446/K446-1),"")</f>
      </c>
      <c r="AB446" s="86">
        <f>IF(NOT(Y446=""),IF(ISERROR(Y446/L446-1)," ",Y446/L446-1),"")</f>
      </c>
    </row>
    <row r="447" spans="3:28" ht="51">
      <c r="C447" s="142" t="s">
        <v>2</v>
      </c>
      <c r="D447" s="142"/>
      <c r="E447" s="142"/>
      <c r="F447" s="142" t="s">
        <v>3</v>
      </c>
      <c r="G447" s="142"/>
      <c r="H447" s="142"/>
      <c r="I447" s="142"/>
      <c r="J447" s="142"/>
      <c r="K447" s="2" t="s">
        <v>723</v>
      </c>
      <c r="L447" s="2" t="s">
        <v>724</v>
      </c>
      <c r="M447" s="2" t="s">
        <v>722</v>
      </c>
      <c r="N447" s="2"/>
      <c r="O447" s="2" t="s">
        <v>717</v>
      </c>
      <c r="P447" s="2" t="s">
        <v>718</v>
      </c>
      <c r="Q447" s="2" t="s">
        <v>719</v>
      </c>
      <c r="R447" s="2" t="s">
        <v>729</v>
      </c>
      <c r="S447" s="4"/>
      <c r="T447" s="2" t="s">
        <v>729</v>
      </c>
      <c r="U447" s="4"/>
      <c r="V447" s="4"/>
      <c r="W447" s="4"/>
      <c r="X447" s="4" t="s">
        <v>720</v>
      </c>
      <c r="Y447" s="4" t="s">
        <v>721</v>
      </c>
      <c r="Z447" s="2" t="s">
        <v>722</v>
      </c>
      <c r="AA447" s="4" t="s">
        <v>732</v>
      </c>
      <c r="AB447" s="2" t="s">
        <v>733</v>
      </c>
    </row>
    <row r="448" spans="2:28" ht="13.5" thickBot="1">
      <c r="B448" s="29"/>
      <c r="C448" s="29"/>
      <c r="D448" s="29"/>
      <c r="E448" s="29"/>
      <c r="F448" s="29"/>
      <c r="G448" s="29"/>
      <c r="H448" s="29"/>
      <c r="I448" s="29"/>
      <c r="J448" s="29"/>
      <c r="K448" s="38" t="s">
        <v>702</v>
      </c>
      <c r="L448" s="38" t="s">
        <v>702</v>
      </c>
      <c r="M448" s="3" t="s">
        <v>731</v>
      </c>
      <c r="N448" s="38"/>
      <c r="O448" s="38" t="s">
        <v>702</v>
      </c>
      <c r="P448" s="38" t="s">
        <v>702</v>
      </c>
      <c r="Q448" s="38" t="s">
        <v>702</v>
      </c>
      <c r="R448" s="38" t="s">
        <v>702</v>
      </c>
      <c r="S448" s="38"/>
      <c r="T448" s="38" t="s">
        <v>702</v>
      </c>
      <c r="U448" s="38"/>
      <c r="V448" s="38"/>
      <c r="W448" s="38"/>
      <c r="X448" s="38" t="s">
        <v>702</v>
      </c>
      <c r="Y448" s="38" t="s">
        <v>702</v>
      </c>
      <c r="Z448" s="3" t="s">
        <v>731</v>
      </c>
      <c r="AA448" s="3" t="s">
        <v>731</v>
      </c>
      <c r="AB448" s="3" t="s">
        <v>731</v>
      </c>
    </row>
    <row r="449" spans="10:28" ht="19.5" customHeight="1" thickBot="1">
      <c r="J449" s="39" t="s">
        <v>101</v>
      </c>
      <c r="K449" s="33">
        <f>K446</f>
        <v>0</v>
      </c>
      <c r="L449" s="33"/>
      <c r="M449" s="87" t="str">
        <f>IF(ISERROR(L449/K449)," ",L449/K449)</f>
        <v> </v>
      </c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87" t="str">
        <f aca="true" t="shared" si="67" ref="Z449:Z495">IF(ISERROR(Y449/X449)," ",Y449/X449)</f>
        <v> </v>
      </c>
      <c r="AA449" s="82">
        <f aca="true" t="shared" si="68" ref="AA449:AA493">IF(NOT(X449=""),IF(ISERROR(X449/K449-1)," ",X449/K449-1),"")</f>
      </c>
      <c r="AB449" s="93">
        <f aca="true" t="shared" si="69" ref="AB449:AB493">IF(NOT(Y449=""),IF(ISERROR(Y449/L449-1)," ",Y449/L449-1),"")</f>
      </c>
    </row>
    <row r="450" spans="2:28" ht="12.75">
      <c r="B450" s="5" t="s">
        <v>271</v>
      </c>
      <c r="C450" s="171" t="s">
        <v>270</v>
      </c>
      <c r="D450" s="171"/>
      <c r="E450" s="171"/>
      <c r="K450" s="19"/>
      <c r="L450" s="19"/>
      <c r="M450" s="83" t="str">
        <f>IF(ISERROR(L450/K450)," ",L450/K450)</f>
        <v> </v>
      </c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83" t="str">
        <f t="shared" si="67"/>
        <v> </v>
      </c>
      <c r="AA450" s="85">
        <f t="shared" si="68"/>
      </c>
      <c r="AB450" s="85">
        <f t="shared" si="69"/>
      </c>
    </row>
    <row r="451" spans="9:28" ht="12.75">
      <c r="I451" s="40" t="s">
        <v>116</v>
      </c>
      <c r="K451" s="19"/>
      <c r="L451" s="19"/>
      <c r="M451" s="83" t="str">
        <f>IF(ISERROR(L451/K451)," ",L451/K451)</f>
        <v> </v>
      </c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83" t="str">
        <f t="shared" si="67"/>
        <v> </v>
      </c>
      <c r="AA451" s="85">
        <f t="shared" si="68"/>
      </c>
      <c r="AB451" s="85">
        <f t="shared" si="69"/>
      </c>
    </row>
    <row r="452" spans="3:28" ht="13.5" thickBot="1">
      <c r="C452" s="40" t="s">
        <v>113</v>
      </c>
      <c r="E452" s="29"/>
      <c r="F452" s="41" t="s">
        <v>114</v>
      </c>
      <c r="G452" s="29"/>
      <c r="H452" s="42" t="s">
        <v>115</v>
      </c>
      <c r="I452" s="40" t="s">
        <v>710</v>
      </c>
      <c r="J452" s="29"/>
      <c r="K452" s="36"/>
      <c r="L452" s="36"/>
      <c r="M452" s="84" t="str">
        <f>IF(ISERROR(L452/K452)," ",L452/K452)</f>
        <v> </v>
      </c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84" t="str">
        <f t="shared" si="67"/>
        <v> </v>
      </c>
      <c r="AA452" s="86">
        <f t="shared" si="68"/>
      </c>
      <c r="AB452" s="86">
        <f t="shared" si="69"/>
      </c>
    </row>
    <row r="453" spans="9:28" ht="12.75">
      <c r="I453" s="40" t="s">
        <v>117</v>
      </c>
      <c r="K453" s="19"/>
      <c r="L453" s="19"/>
      <c r="M453" s="83" t="str">
        <f aca="true" t="shared" si="70" ref="M453:M495">IF(ISERROR(L453/K453)," ",L453/K453)</f>
        <v> </v>
      </c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83" t="str">
        <f t="shared" si="67"/>
        <v> </v>
      </c>
      <c r="AA453" s="85">
        <f t="shared" si="68"/>
      </c>
      <c r="AB453" s="85">
        <f t="shared" si="69"/>
      </c>
    </row>
    <row r="454" spans="2:28" ht="12.75">
      <c r="B454" s="5" t="s">
        <v>272</v>
      </c>
      <c r="C454" s="171" t="s">
        <v>270</v>
      </c>
      <c r="D454" s="171"/>
      <c r="E454" s="171"/>
      <c r="K454" s="19"/>
      <c r="L454" s="19"/>
      <c r="M454" s="83" t="str">
        <f t="shared" si="70"/>
        <v> </v>
      </c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83" t="str">
        <f t="shared" si="67"/>
        <v> </v>
      </c>
      <c r="AA454" s="85">
        <f t="shared" si="68"/>
      </c>
      <c r="AB454" s="85">
        <f t="shared" si="69"/>
      </c>
    </row>
    <row r="455" spans="9:28" ht="12.75">
      <c r="I455" s="40" t="s">
        <v>116</v>
      </c>
      <c r="K455" s="19"/>
      <c r="L455" s="19"/>
      <c r="M455" s="83" t="str">
        <f t="shared" si="70"/>
        <v> </v>
      </c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83" t="str">
        <f t="shared" si="67"/>
        <v> </v>
      </c>
      <c r="AA455" s="85">
        <f t="shared" si="68"/>
      </c>
      <c r="AB455" s="85">
        <f t="shared" si="69"/>
      </c>
    </row>
    <row r="456" spans="3:28" ht="13.5" thickBot="1">
      <c r="C456" s="40" t="s">
        <v>113</v>
      </c>
      <c r="E456" s="29"/>
      <c r="F456" s="41" t="s">
        <v>114</v>
      </c>
      <c r="G456" s="29"/>
      <c r="H456" s="42" t="s">
        <v>115</v>
      </c>
      <c r="I456" s="40" t="s">
        <v>710</v>
      </c>
      <c r="J456" s="29"/>
      <c r="K456" s="36"/>
      <c r="L456" s="36"/>
      <c r="M456" s="84" t="str">
        <f t="shared" si="70"/>
        <v> </v>
      </c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84" t="str">
        <f t="shared" si="67"/>
        <v> </v>
      </c>
      <c r="AA456" s="86">
        <f t="shared" si="68"/>
      </c>
      <c r="AB456" s="86">
        <f t="shared" si="69"/>
      </c>
    </row>
    <row r="457" spans="9:28" ht="12.75">
      <c r="I457" s="40" t="s">
        <v>117</v>
      </c>
      <c r="K457" s="19"/>
      <c r="L457" s="19"/>
      <c r="M457" s="83" t="str">
        <f t="shared" si="70"/>
        <v> </v>
      </c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83" t="str">
        <f t="shared" si="67"/>
        <v> </v>
      </c>
      <c r="AA457" s="85">
        <f t="shared" si="68"/>
      </c>
      <c r="AB457" s="85">
        <f t="shared" si="69"/>
      </c>
    </row>
    <row r="458" spans="2:28" ht="12.75">
      <c r="B458" s="5" t="s">
        <v>273</v>
      </c>
      <c r="C458" s="171" t="s">
        <v>274</v>
      </c>
      <c r="D458" s="171"/>
      <c r="E458" s="171"/>
      <c r="K458" s="19"/>
      <c r="L458" s="19"/>
      <c r="M458" s="83" t="str">
        <f t="shared" si="70"/>
        <v> </v>
      </c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83" t="str">
        <f t="shared" si="67"/>
        <v> </v>
      </c>
      <c r="AA458" s="85">
        <f t="shared" si="68"/>
      </c>
      <c r="AB458" s="85">
        <f t="shared" si="69"/>
      </c>
    </row>
    <row r="459" spans="9:28" ht="12.75">
      <c r="I459" s="40" t="s">
        <v>116</v>
      </c>
      <c r="K459" s="19"/>
      <c r="L459" s="19"/>
      <c r="M459" s="83" t="str">
        <f t="shared" si="70"/>
        <v> </v>
      </c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83" t="str">
        <f t="shared" si="67"/>
        <v> </v>
      </c>
      <c r="AA459" s="85">
        <f t="shared" si="68"/>
      </c>
      <c r="AB459" s="85">
        <f t="shared" si="69"/>
      </c>
    </row>
    <row r="460" spans="3:28" ht="13.5" thickBot="1">
      <c r="C460" s="40" t="s">
        <v>113</v>
      </c>
      <c r="E460" s="29"/>
      <c r="F460" s="41" t="s">
        <v>114</v>
      </c>
      <c r="G460" s="29"/>
      <c r="H460" s="42" t="s">
        <v>115</v>
      </c>
      <c r="I460" s="40" t="s">
        <v>710</v>
      </c>
      <c r="J460" s="29"/>
      <c r="K460" s="36"/>
      <c r="L460" s="36"/>
      <c r="M460" s="84" t="str">
        <f t="shared" si="70"/>
        <v> </v>
      </c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84" t="str">
        <f t="shared" si="67"/>
        <v> </v>
      </c>
      <c r="AA460" s="86">
        <f t="shared" si="68"/>
      </c>
      <c r="AB460" s="86">
        <f t="shared" si="69"/>
      </c>
    </row>
    <row r="461" spans="9:28" ht="12.75">
      <c r="I461" s="40" t="s">
        <v>117</v>
      </c>
      <c r="K461" s="19"/>
      <c r="L461" s="19"/>
      <c r="M461" s="83" t="str">
        <f t="shared" si="70"/>
        <v> </v>
      </c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83" t="str">
        <f t="shared" si="67"/>
        <v> </v>
      </c>
      <c r="AA461" s="85">
        <f t="shared" si="68"/>
      </c>
      <c r="AB461" s="85">
        <f t="shared" si="69"/>
      </c>
    </row>
    <row r="462" spans="2:28" ht="12.75">
      <c r="B462" s="5" t="s">
        <v>275</v>
      </c>
      <c r="C462" s="149" t="s">
        <v>276</v>
      </c>
      <c r="D462" s="149"/>
      <c r="E462" s="149"/>
      <c r="K462" s="19"/>
      <c r="L462" s="19"/>
      <c r="M462" s="83" t="str">
        <f t="shared" si="70"/>
        <v> </v>
      </c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83" t="str">
        <f t="shared" si="67"/>
        <v> </v>
      </c>
      <c r="AA462" s="85">
        <f t="shared" si="68"/>
      </c>
      <c r="AB462" s="85">
        <f t="shared" si="69"/>
      </c>
    </row>
    <row r="463" spans="9:28" ht="12.75">
      <c r="I463" s="40" t="s">
        <v>116</v>
      </c>
      <c r="K463" s="19"/>
      <c r="L463" s="19"/>
      <c r="M463" s="83" t="str">
        <f t="shared" si="70"/>
        <v> </v>
      </c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83" t="str">
        <f t="shared" si="67"/>
        <v> </v>
      </c>
      <c r="AA463" s="85">
        <f t="shared" si="68"/>
      </c>
      <c r="AB463" s="85">
        <f t="shared" si="69"/>
      </c>
    </row>
    <row r="464" spans="3:28" ht="13.5" thickBot="1">
      <c r="C464" s="40" t="s">
        <v>113</v>
      </c>
      <c r="E464" s="29"/>
      <c r="F464" s="41" t="s">
        <v>114</v>
      </c>
      <c r="G464" s="29"/>
      <c r="H464" s="42" t="s">
        <v>115</v>
      </c>
      <c r="I464" s="40" t="s">
        <v>710</v>
      </c>
      <c r="J464" s="29"/>
      <c r="K464" s="36"/>
      <c r="L464" s="36"/>
      <c r="M464" s="84" t="str">
        <f t="shared" si="70"/>
        <v> </v>
      </c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84" t="str">
        <f t="shared" si="67"/>
        <v> </v>
      </c>
      <c r="AA464" s="86">
        <f t="shared" si="68"/>
      </c>
      <c r="AB464" s="86">
        <f t="shared" si="69"/>
      </c>
    </row>
    <row r="465" spans="9:28" ht="12.75">
      <c r="I465" s="40" t="s">
        <v>117</v>
      </c>
      <c r="K465" s="19"/>
      <c r="L465" s="19"/>
      <c r="M465" s="83" t="str">
        <f t="shared" si="70"/>
        <v> </v>
      </c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83" t="str">
        <f t="shared" si="67"/>
        <v> </v>
      </c>
      <c r="AA465" s="85">
        <f t="shared" si="68"/>
      </c>
      <c r="AB465" s="85">
        <f t="shared" si="69"/>
      </c>
    </row>
    <row r="466" spans="2:28" ht="12.75">
      <c r="B466" s="5" t="s">
        <v>277</v>
      </c>
      <c r="C466" s="171" t="s">
        <v>278</v>
      </c>
      <c r="D466" s="171"/>
      <c r="E466" s="171"/>
      <c r="F466" s="171"/>
      <c r="K466" s="19"/>
      <c r="L466" s="19"/>
      <c r="M466" s="83" t="str">
        <f t="shared" si="70"/>
        <v> </v>
      </c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83" t="str">
        <f t="shared" si="67"/>
        <v> </v>
      </c>
      <c r="AA466" s="85">
        <f t="shared" si="68"/>
      </c>
      <c r="AB466" s="85">
        <f t="shared" si="69"/>
      </c>
    </row>
    <row r="467" spans="9:28" ht="12.75">
      <c r="I467" s="40" t="s">
        <v>116</v>
      </c>
      <c r="K467" s="19"/>
      <c r="L467" s="19"/>
      <c r="M467" s="83" t="str">
        <f t="shared" si="70"/>
        <v> </v>
      </c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83" t="str">
        <f t="shared" si="67"/>
        <v> </v>
      </c>
      <c r="AA467" s="85">
        <f t="shared" si="68"/>
      </c>
      <c r="AB467" s="85">
        <f t="shared" si="69"/>
      </c>
    </row>
    <row r="468" spans="3:28" ht="13.5" thickBot="1">
      <c r="C468" s="40" t="s">
        <v>113</v>
      </c>
      <c r="E468" s="29"/>
      <c r="F468" s="41" t="s">
        <v>114</v>
      </c>
      <c r="G468" s="29"/>
      <c r="H468" s="42" t="s">
        <v>115</v>
      </c>
      <c r="I468" s="40" t="s">
        <v>710</v>
      </c>
      <c r="J468" s="29"/>
      <c r="K468" s="36"/>
      <c r="L468" s="36"/>
      <c r="M468" s="84" t="str">
        <f t="shared" si="70"/>
        <v> </v>
      </c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84" t="str">
        <f t="shared" si="67"/>
        <v> </v>
      </c>
      <c r="AA468" s="86">
        <f t="shared" si="68"/>
      </c>
      <c r="AB468" s="86">
        <f t="shared" si="69"/>
      </c>
    </row>
    <row r="469" spans="9:28" ht="12.75">
      <c r="I469" s="40" t="s">
        <v>117</v>
      </c>
      <c r="K469" s="19"/>
      <c r="L469" s="19"/>
      <c r="M469" s="83" t="str">
        <f t="shared" si="70"/>
        <v> </v>
      </c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83" t="str">
        <f t="shared" si="67"/>
        <v> </v>
      </c>
      <c r="AA469" s="85">
        <f t="shared" si="68"/>
      </c>
      <c r="AB469" s="85">
        <f t="shared" si="69"/>
      </c>
    </row>
    <row r="470" spans="2:28" ht="12.75">
      <c r="B470" s="5" t="s">
        <v>279</v>
      </c>
      <c r="C470" s="171" t="s">
        <v>278</v>
      </c>
      <c r="D470" s="171"/>
      <c r="E470" s="171"/>
      <c r="F470" s="171"/>
      <c r="G470" s="171"/>
      <c r="K470" s="19"/>
      <c r="L470" s="19"/>
      <c r="M470" s="83" t="str">
        <f t="shared" si="70"/>
        <v> </v>
      </c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83" t="str">
        <f t="shared" si="67"/>
        <v> </v>
      </c>
      <c r="AA470" s="85">
        <f t="shared" si="68"/>
      </c>
      <c r="AB470" s="85">
        <f t="shared" si="69"/>
      </c>
    </row>
    <row r="471" spans="9:28" ht="12.75">
      <c r="I471" s="40" t="s">
        <v>116</v>
      </c>
      <c r="K471" s="19"/>
      <c r="L471" s="19"/>
      <c r="M471" s="83" t="str">
        <f t="shared" si="70"/>
        <v> </v>
      </c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83" t="str">
        <f t="shared" si="67"/>
        <v> </v>
      </c>
      <c r="AA471" s="85">
        <f t="shared" si="68"/>
      </c>
      <c r="AB471" s="85">
        <f t="shared" si="69"/>
      </c>
    </row>
    <row r="472" spans="3:28" ht="13.5" thickBot="1">
      <c r="C472" s="40" t="s">
        <v>113</v>
      </c>
      <c r="E472" s="29"/>
      <c r="F472" s="41" t="s">
        <v>114</v>
      </c>
      <c r="G472" s="29"/>
      <c r="H472" s="42" t="s">
        <v>115</v>
      </c>
      <c r="I472" s="40" t="s">
        <v>710</v>
      </c>
      <c r="J472" s="29"/>
      <c r="K472" s="36"/>
      <c r="L472" s="36"/>
      <c r="M472" s="84" t="str">
        <f t="shared" si="70"/>
        <v> </v>
      </c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84" t="str">
        <f t="shared" si="67"/>
        <v> </v>
      </c>
      <c r="AA472" s="86">
        <f t="shared" si="68"/>
      </c>
      <c r="AB472" s="86">
        <f t="shared" si="69"/>
      </c>
    </row>
    <row r="473" spans="9:28" ht="12.75">
      <c r="I473" s="40" t="s">
        <v>117</v>
      </c>
      <c r="K473" s="19"/>
      <c r="L473" s="19"/>
      <c r="M473" s="83" t="str">
        <f t="shared" si="70"/>
        <v> </v>
      </c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83" t="str">
        <f t="shared" si="67"/>
        <v> </v>
      </c>
      <c r="AA473" s="85">
        <f t="shared" si="68"/>
      </c>
      <c r="AB473" s="85">
        <f t="shared" si="69"/>
      </c>
    </row>
    <row r="474" spans="2:28" ht="12.75">
      <c r="B474" s="5" t="s">
        <v>280</v>
      </c>
      <c r="C474" s="149" t="s">
        <v>281</v>
      </c>
      <c r="D474" s="149"/>
      <c r="E474" s="149"/>
      <c r="K474" s="19"/>
      <c r="L474" s="19"/>
      <c r="M474" s="83" t="str">
        <f t="shared" si="70"/>
        <v> </v>
      </c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83" t="str">
        <f t="shared" si="67"/>
        <v> </v>
      </c>
      <c r="AA474" s="85">
        <f t="shared" si="68"/>
      </c>
      <c r="AB474" s="85">
        <f t="shared" si="69"/>
      </c>
    </row>
    <row r="475" spans="9:28" ht="12.75">
      <c r="I475" s="40" t="s">
        <v>116</v>
      </c>
      <c r="K475" s="19"/>
      <c r="L475" s="19"/>
      <c r="M475" s="83" t="str">
        <f t="shared" si="70"/>
        <v> </v>
      </c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83" t="str">
        <f t="shared" si="67"/>
        <v> </v>
      </c>
      <c r="AA475" s="85">
        <f t="shared" si="68"/>
      </c>
      <c r="AB475" s="85">
        <f t="shared" si="69"/>
      </c>
    </row>
    <row r="476" spans="3:28" ht="13.5" thickBot="1">
      <c r="C476" s="40" t="s">
        <v>113</v>
      </c>
      <c r="E476" s="29"/>
      <c r="F476" s="41" t="s">
        <v>114</v>
      </c>
      <c r="G476" s="29"/>
      <c r="H476" s="42" t="s">
        <v>115</v>
      </c>
      <c r="I476" s="40" t="s">
        <v>710</v>
      </c>
      <c r="J476" s="29"/>
      <c r="K476" s="36"/>
      <c r="L476" s="36"/>
      <c r="M476" s="84" t="str">
        <f t="shared" si="70"/>
        <v> </v>
      </c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84" t="str">
        <f t="shared" si="67"/>
        <v> </v>
      </c>
      <c r="AA476" s="86">
        <f t="shared" si="68"/>
      </c>
      <c r="AB476" s="86">
        <f t="shared" si="69"/>
      </c>
    </row>
    <row r="477" spans="9:28" ht="12.75">
      <c r="I477" s="40" t="s">
        <v>117</v>
      </c>
      <c r="K477" s="19"/>
      <c r="L477" s="19"/>
      <c r="M477" s="83" t="str">
        <f t="shared" si="70"/>
        <v> </v>
      </c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83" t="str">
        <f t="shared" si="67"/>
        <v> </v>
      </c>
      <c r="AA477" s="85">
        <f t="shared" si="68"/>
      </c>
      <c r="AB477" s="85">
        <f t="shared" si="69"/>
      </c>
    </row>
    <row r="478" spans="2:28" ht="12.75">
      <c r="B478" s="5" t="s">
        <v>282</v>
      </c>
      <c r="C478" s="149" t="s">
        <v>283</v>
      </c>
      <c r="D478" s="149"/>
      <c r="E478" s="149"/>
      <c r="K478" s="19"/>
      <c r="L478" s="19"/>
      <c r="M478" s="83" t="str">
        <f t="shared" si="70"/>
        <v> </v>
      </c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83" t="str">
        <f t="shared" si="67"/>
        <v> </v>
      </c>
      <c r="AA478" s="85">
        <f t="shared" si="68"/>
      </c>
      <c r="AB478" s="85">
        <f t="shared" si="69"/>
      </c>
    </row>
    <row r="479" spans="9:28" ht="12.75">
      <c r="I479" s="40" t="s">
        <v>116</v>
      </c>
      <c r="K479" s="19"/>
      <c r="L479" s="19"/>
      <c r="M479" s="83" t="str">
        <f t="shared" si="70"/>
        <v> </v>
      </c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83" t="str">
        <f t="shared" si="67"/>
        <v> </v>
      </c>
      <c r="AA479" s="85">
        <f t="shared" si="68"/>
      </c>
      <c r="AB479" s="85">
        <f t="shared" si="69"/>
      </c>
    </row>
    <row r="480" spans="3:28" ht="13.5" thickBot="1">
      <c r="C480" s="40" t="s">
        <v>113</v>
      </c>
      <c r="E480" s="29"/>
      <c r="F480" s="41" t="s">
        <v>114</v>
      </c>
      <c r="G480" s="29"/>
      <c r="H480" s="42" t="s">
        <v>115</v>
      </c>
      <c r="I480" s="40" t="s">
        <v>710</v>
      </c>
      <c r="J480" s="29"/>
      <c r="K480" s="36"/>
      <c r="L480" s="36"/>
      <c r="M480" s="84" t="str">
        <f t="shared" si="70"/>
        <v> </v>
      </c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84" t="str">
        <f t="shared" si="67"/>
        <v> </v>
      </c>
      <c r="AA480" s="86">
        <f t="shared" si="68"/>
      </c>
      <c r="AB480" s="86">
        <f t="shared" si="69"/>
      </c>
    </row>
    <row r="481" spans="9:28" ht="12.75">
      <c r="I481" s="40" t="s">
        <v>117</v>
      </c>
      <c r="K481" s="19"/>
      <c r="L481" s="19"/>
      <c r="M481" s="83" t="str">
        <f t="shared" si="70"/>
        <v> </v>
      </c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83" t="str">
        <f t="shared" si="67"/>
        <v> </v>
      </c>
      <c r="AA481" s="85">
        <f t="shared" si="68"/>
      </c>
      <c r="AB481" s="85">
        <f t="shared" si="69"/>
      </c>
    </row>
    <row r="482" spans="2:28" ht="12.75">
      <c r="B482" s="5" t="s">
        <v>284</v>
      </c>
      <c r="C482" s="149" t="s">
        <v>283</v>
      </c>
      <c r="D482" s="149"/>
      <c r="E482" s="149"/>
      <c r="F482" s="149"/>
      <c r="K482" s="19"/>
      <c r="L482" s="19"/>
      <c r="M482" s="83" t="str">
        <f t="shared" si="70"/>
        <v> </v>
      </c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83" t="str">
        <f t="shared" si="67"/>
        <v> </v>
      </c>
      <c r="AA482" s="85">
        <f t="shared" si="68"/>
      </c>
      <c r="AB482" s="85">
        <f t="shared" si="69"/>
      </c>
    </row>
    <row r="483" spans="9:28" ht="12.75">
      <c r="I483" s="40" t="s">
        <v>116</v>
      </c>
      <c r="K483" s="19"/>
      <c r="L483" s="19"/>
      <c r="M483" s="83" t="str">
        <f t="shared" si="70"/>
        <v> </v>
      </c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83" t="str">
        <f t="shared" si="67"/>
        <v> </v>
      </c>
      <c r="AA483" s="85">
        <f t="shared" si="68"/>
      </c>
      <c r="AB483" s="85">
        <f t="shared" si="69"/>
      </c>
    </row>
    <row r="484" spans="3:28" ht="13.5" thickBot="1">
      <c r="C484" s="40" t="s">
        <v>113</v>
      </c>
      <c r="E484" s="29"/>
      <c r="F484" s="41" t="s">
        <v>114</v>
      </c>
      <c r="G484" s="29"/>
      <c r="H484" s="42" t="s">
        <v>115</v>
      </c>
      <c r="I484" s="40" t="s">
        <v>710</v>
      </c>
      <c r="J484" s="29"/>
      <c r="K484" s="36"/>
      <c r="L484" s="36"/>
      <c r="M484" s="84" t="str">
        <f t="shared" si="70"/>
        <v> </v>
      </c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84" t="str">
        <f t="shared" si="67"/>
        <v> </v>
      </c>
      <c r="AA484" s="86">
        <f t="shared" si="68"/>
      </c>
      <c r="AB484" s="86">
        <f t="shared" si="69"/>
      </c>
    </row>
    <row r="485" spans="9:28" ht="12.75">
      <c r="I485" s="40" t="s">
        <v>117</v>
      </c>
      <c r="K485" s="19"/>
      <c r="L485" s="19"/>
      <c r="M485" s="83" t="str">
        <f t="shared" si="70"/>
        <v> </v>
      </c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83" t="str">
        <f t="shared" si="67"/>
        <v> </v>
      </c>
      <c r="AA485" s="85">
        <f t="shared" si="68"/>
      </c>
      <c r="AB485" s="85">
        <f t="shared" si="69"/>
      </c>
    </row>
    <row r="486" spans="2:28" ht="12.75">
      <c r="B486" s="5" t="s">
        <v>285</v>
      </c>
      <c r="C486" s="149" t="s">
        <v>286</v>
      </c>
      <c r="D486" s="149"/>
      <c r="E486" s="149"/>
      <c r="F486" s="149"/>
      <c r="K486" s="19"/>
      <c r="L486" s="19"/>
      <c r="M486" s="83" t="str">
        <f t="shared" si="70"/>
        <v> </v>
      </c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83" t="str">
        <f t="shared" si="67"/>
        <v> </v>
      </c>
      <c r="AA486" s="85">
        <f t="shared" si="68"/>
      </c>
      <c r="AB486" s="85">
        <f t="shared" si="69"/>
      </c>
    </row>
    <row r="487" spans="9:28" ht="12.75">
      <c r="I487" s="40" t="s">
        <v>116</v>
      </c>
      <c r="K487" s="19"/>
      <c r="L487" s="19"/>
      <c r="M487" s="83" t="str">
        <f t="shared" si="70"/>
        <v> </v>
      </c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83" t="str">
        <f t="shared" si="67"/>
        <v> </v>
      </c>
      <c r="AA487" s="85">
        <f t="shared" si="68"/>
      </c>
      <c r="AB487" s="85">
        <f t="shared" si="69"/>
      </c>
    </row>
    <row r="488" spans="3:28" ht="13.5" thickBot="1">
      <c r="C488" s="40" t="s">
        <v>113</v>
      </c>
      <c r="E488" s="29"/>
      <c r="F488" s="41" t="s">
        <v>114</v>
      </c>
      <c r="G488" s="29"/>
      <c r="H488" s="42" t="s">
        <v>115</v>
      </c>
      <c r="I488" s="40" t="s">
        <v>710</v>
      </c>
      <c r="J488" s="29"/>
      <c r="K488" s="36"/>
      <c r="L488" s="36"/>
      <c r="M488" s="84" t="str">
        <f t="shared" si="70"/>
        <v> </v>
      </c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84" t="str">
        <f t="shared" si="67"/>
        <v> </v>
      </c>
      <c r="AA488" s="86">
        <f t="shared" si="68"/>
      </c>
      <c r="AB488" s="86">
        <f t="shared" si="69"/>
      </c>
    </row>
    <row r="489" spans="9:28" ht="12.75">
      <c r="I489" s="40" t="s">
        <v>117</v>
      </c>
      <c r="K489" s="19"/>
      <c r="L489" s="19"/>
      <c r="M489" s="83" t="str">
        <f t="shared" si="70"/>
        <v> </v>
      </c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83" t="str">
        <f t="shared" si="67"/>
        <v> </v>
      </c>
      <c r="AA489" s="85">
        <f t="shared" si="68"/>
      </c>
      <c r="AB489" s="85">
        <f t="shared" si="69"/>
      </c>
    </row>
    <row r="490" spans="2:28" ht="12.75">
      <c r="B490" s="5" t="s">
        <v>287</v>
      </c>
      <c r="C490" s="149" t="s">
        <v>288</v>
      </c>
      <c r="D490" s="149"/>
      <c r="E490" s="149"/>
      <c r="F490" s="149"/>
      <c r="K490" s="19"/>
      <c r="L490" s="19"/>
      <c r="M490" s="83" t="str">
        <f t="shared" si="70"/>
        <v> </v>
      </c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83" t="str">
        <f t="shared" si="67"/>
        <v> </v>
      </c>
      <c r="AA490" s="85">
        <f t="shared" si="68"/>
      </c>
      <c r="AB490" s="85">
        <f t="shared" si="69"/>
      </c>
    </row>
    <row r="491" spans="9:28" ht="12.75">
      <c r="I491" s="40" t="s">
        <v>116</v>
      </c>
      <c r="K491" s="19"/>
      <c r="L491" s="19"/>
      <c r="M491" s="83" t="str">
        <f t="shared" si="70"/>
        <v> </v>
      </c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83" t="str">
        <f t="shared" si="67"/>
        <v> </v>
      </c>
      <c r="AA491" s="85">
        <f t="shared" si="68"/>
      </c>
      <c r="AB491" s="85">
        <f t="shared" si="69"/>
      </c>
    </row>
    <row r="492" spans="3:28" ht="13.5" thickBot="1">
      <c r="C492" s="40" t="s">
        <v>113</v>
      </c>
      <c r="E492" s="29"/>
      <c r="F492" s="41" t="s">
        <v>114</v>
      </c>
      <c r="G492" s="29"/>
      <c r="H492" s="42" t="s">
        <v>115</v>
      </c>
      <c r="I492" s="40" t="s">
        <v>710</v>
      </c>
      <c r="J492" s="29"/>
      <c r="K492" s="36"/>
      <c r="L492" s="36"/>
      <c r="M492" s="84" t="str">
        <f t="shared" si="70"/>
        <v> </v>
      </c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84" t="str">
        <f t="shared" si="67"/>
        <v> </v>
      </c>
      <c r="AA492" s="86">
        <f t="shared" si="68"/>
      </c>
      <c r="AB492" s="86">
        <f t="shared" si="69"/>
      </c>
    </row>
    <row r="493" spans="9:28" ht="12.75">
      <c r="I493" s="40" t="s">
        <v>117</v>
      </c>
      <c r="J493" s="56" t="s">
        <v>736</v>
      </c>
      <c r="K493" s="19">
        <f>SUM(K452,K456,K460,K464,K468,K472,K476,K480,K484,K488,K492)</f>
        <v>0</v>
      </c>
      <c r="L493" s="19"/>
      <c r="M493" s="88" t="str">
        <f t="shared" si="70"/>
        <v> </v>
      </c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88" t="str">
        <f t="shared" si="67"/>
        <v> </v>
      </c>
      <c r="AA493" s="89">
        <f t="shared" si="68"/>
      </c>
      <c r="AB493" s="85">
        <f t="shared" si="69"/>
      </c>
    </row>
    <row r="494" spans="9:28" ht="12.75">
      <c r="I494" s="40"/>
      <c r="J494" s="56" t="s">
        <v>740</v>
      </c>
      <c r="K494" s="19">
        <f>SUM(K445,K493)</f>
        <v>0</v>
      </c>
      <c r="L494" s="19"/>
      <c r="M494" s="88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88"/>
      <c r="AA494" s="89"/>
      <c r="AB494" s="85"/>
    </row>
    <row r="495" spans="3:28" ht="13.5" thickBot="1">
      <c r="C495" s="40" t="s">
        <v>289</v>
      </c>
      <c r="D495" s="5" t="s">
        <v>289</v>
      </c>
      <c r="E495" s="18"/>
      <c r="F495" s="52" t="s">
        <v>289</v>
      </c>
      <c r="G495" s="18"/>
      <c r="H495" s="52" t="s">
        <v>289</v>
      </c>
      <c r="I495" s="17" t="s">
        <v>289</v>
      </c>
      <c r="J495" s="111" t="s">
        <v>101</v>
      </c>
      <c r="K495" s="36">
        <f>SUM(K449,K493)</f>
        <v>0</v>
      </c>
      <c r="L495" s="36"/>
      <c r="M495" s="90" t="str">
        <f t="shared" si="70"/>
        <v> </v>
      </c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90" t="str">
        <f t="shared" si="67"/>
        <v> </v>
      </c>
      <c r="AA495" s="91">
        <f>IF(NOT(X495=""),IF(ISERROR(X495/K495-1)," ",X495/K495-1),"")</f>
      </c>
      <c r="AB495" s="86">
        <f>IF(NOT(Y495=""),IF(ISERROR(Y495/L495-1)," ",Y495/L495-1),"")</f>
      </c>
    </row>
    <row r="496" spans="3:28" ht="51">
      <c r="C496" s="142" t="s">
        <v>2</v>
      </c>
      <c r="D496" s="142"/>
      <c r="E496" s="142"/>
      <c r="F496" s="142" t="s">
        <v>3</v>
      </c>
      <c r="G496" s="142"/>
      <c r="H496" s="142"/>
      <c r="I496" s="142"/>
      <c r="J496" s="142"/>
      <c r="K496" s="2" t="s">
        <v>723</v>
      </c>
      <c r="L496" s="2" t="s">
        <v>724</v>
      </c>
      <c r="M496" s="2" t="s">
        <v>722</v>
      </c>
      <c r="N496" s="2"/>
      <c r="O496" s="2" t="s">
        <v>717</v>
      </c>
      <c r="P496" s="2" t="s">
        <v>718</v>
      </c>
      <c r="Q496" s="2" t="s">
        <v>719</v>
      </c>
      <c r="R496" s="2" t="s">
        <v>729</v>
      </c>
      <c r="S496" s="4"/>
      <c r="T496" s="2" t="s">
        <v>729</v>
      </c>
      <c r="U496" s="4"/>
      <c r="V496" s="4"/>
      <c r="W496" s="4"/>
      <c r="X496" s="4" t="s">
        <v>720</v>
      </c>
      <c r="Y496" s="4" t="s">
        <v>721</v>
      </c>
      <c r="Z496" s="2" t="s">
        <v>722</v>
      </c>
      <c r="AA496" s="4" t="s">
        <v>732</v>
      </c>
      <c r="AB496" s="2" t="s">
        <v>733</v>
      </c>
    </row>
    <row r="497" spans="2:28" ht="13.5" thickBot="1">
      <c r="B497" s="29"/>
      <c r="C497" s="29"/>
      <c r="D497" s="29"/>
      <c r="E497" s="29"/>
      <c r="F497" s="29"/>
      <c r="G497" s="29"/>
      <c r="H497" s="29"/>
      <c r="I497" s="29"/>
      <c r="J497" s="29"/>
      <c r="K497" s="45" t="s">
        <v>702</v>
      </c>
      <c r="L497" s="45" t="s">
        <v>702</v>
      </c>
      <c r="M497" s="3" t="s">
        <v>731</v>
      </c>
      <c r="N497" s="45"/>
      <c r="O497" s="45" t="s">
        <v>702</v>
      </c>
      <c r="P497" s="45" t="s">
        <v>702</v>
      </c>
      <c r="Q497" s="45" t="s">
        <v>702</v>
      </c>
      <c r="R497" s="45" t="s">
        <v>702</v>
      </c>
      <c r="S497" s="45"/>
      <c r="T497" s="45" t="s">
        <v>702</v>
      </c>
      <c r="U497" s="45"/>
      <c r="V497" s="45"/>
      <c r="W497" s="45"/>
      <c r="X497" s="45" t="s">
        <v>702</v>
      </c>
      <c r="Y497" s="38" t="s">
        <v>702</v>
      </c>
      <c r="Z497" s="3" t="s">
        <v>731</v>
      </c>
      <c r="AA497" s="3" t="s">
        <v>731</v>
      </c>
      <c r="AB497" s="3" t="s">
        <v>731</v>
      </c>
    </row>
    <row r="498" spans="10:28" ht="19.5" customHeight="1" thickBot="1">
      <c r="J498" s="55" t="s">
        <v>101</v>
      </c>
      <c r="K498" s="34">
        <f>K495</f>
        <v>0</v>
      </c>
      <c r="L498" s="34"/>
      <c r="M498" s="87" t="str">
        <f aca="true" t="shared" si="71" ref="M498:M524">IF(ISERROR(L498/K498)," ",L498/K498)</f>
        <v> </v>
      </c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87" t="str">
        <f>IF(ISERROR(Y498/X498)," ",Y498/X498)</f>
        <v> </v>
      </c>
      <c r="AA498" s="82">
        <f>IF(NOT(X498=""),IF(ISERROR(X498/K498-1)," ",X498/K498-1),"")</f>
      </c>
      <c r="AB498" s="93">
        <f>IF(NOT(Y498=""),IF(ISERROR(Y498/L498-1)," ",Y498/L498-1),"")</f>
      </c>
    </row>
    <row r="499" spans="1:28" ht="19.5" customHeight="1">
      <c r="A499" s="21"/>
      <c r="B499" s="15" t="s">
        <v>19</v>
      </c>
      <c r="C499" s="170" t="s">
        <v>18</v>
      </c>
      <c r="D499" s="170"/>
      <c r="E499" s="170"/>
      <c r="F499" s="127"/>
      <c r="G499" s="127"/>
      <c r="H499" s="127"/>
      <c r="I499" s="127"/>
      <c r="J499" s="127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</row>
    <row r="500" spans="2:28" ht="19.5" customHeight="1" thickBot="1">
      <c r="B500" s="5" t="s">
        <v>290</v>
      </c>
      <c r="C500" s="138" t="s">
        <v>700</v>
      </c>
      <c r="D500" s="138"/>
      <c r="E500" s="138"/>
      <c r="F500" s="160"/>
      <c r="G500" s="160"/>
      <c r="H500" s="160"/>
      <c r="I500" s="160"/>
      <c r="J500" s="160"/>
      <c r="K500" s="50">
        <f aca="true" t="shared" si="72" ref="K500:K513">SUM(O500,P500,Q500,R500)</f>
        <v>0</v>
      </c>
      <c r="L500" s="50"/>
      <c r="M500" s="90" t="str">
        <f t="shared" si="71"/>
        <v> </v>
      </c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90" t="str">
        <f aca="true" t="shared" si="73" ref="Z500:Z514">IF(ISERROR(Y500/X500)," ",Y500/X500)</f>
        <v> </v>
      </c>
      <c r="AA500" s="85">
        <f aca="true" t="shared" si="74" ref="AA500:AA514">IF(NOT(X500=""),IF(ISERROR(X500/K500-1)," ",X500/K500-1),"")</f>
      </c>
      <c r="AB500" s="85">
        <f aca="true" t="shared" si="75" ref="AB500:AB514">IF(NOT(Y500=""),IF(ISERROR(Y500/L500-1)," ",Y500/L500-1),"")</f>
      </c>
    </row>
    <row r="501" spans="2:28" ht="19.5" customHeight="1" thickBot="1">
      <c r="B501" s="5" t="s">
        <v>291</v>
      </c>
      <c r="C501" s="26" t="s">
        <v>292</v>
      </c>
      <c r="D501" s="26"/>
      <c r="E501" s="26"/>
      <c r="F501" s="155"/>
      <c r="G501" s="155"/>
      <c r="H501" s="155"/>
      <c r="I501" s="155"/>
      <c r="J501" s="155"/>
      <c r="K501" s="50">
        <f t="shared" si="72"/>
        <v>0</v>
      </c>
      <c r="L501" s="34"/>
      <c r="M501" s="92" t="str">
        <f t="shared" si="71"/>
        <v> </v>
      </c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92" t="str">
        <f t="shared" si="73"/>
        <v> </v>
      </c>
      <c r="AA501" s="82">
        <f t="shared" si="74"/>
      </c>
      <c r="AB501" s="93">
        <f t="shared" si="75"/>
      </c>
    </row>
    <row r="502" spans="2:28" ht="19.5" customHeight="1" thickBot="1">
      <c r="B502" s="5" t="s">
        <v>293</v>
      </c>
      <c r="C502" s="139" t="s">
        <v>294</v>
      </c>
      <c r="D502" s="139"/>
      <c r="E502" s="139"/>
      <c r="F502" s="155"/>
      <c r="G502" s="155"/>
      <c r="H502" s="155"/>
      <c r="I502" s="155"/>
      <c r="J502" s="155"/>
      <c r="K502" s="50">
        <f t="shared" si="72"/>
        <v>0</v>
      </c>
      <c r="L502" s="34"/>
      <c r="M502" s="92" t="str">
        <f t="shared" si="71"/>
        <v> </v>
      </c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92" t="str">
        <f t="shared" si="73"/>
        <v> </v>
      </c>
      <c r="AA502" s="82">
        <f t="shared" si="74"/>
      </c>
      <c r="AB502" s="93">
        <f t="shared" si="75"/>
      </c>
    </row>
    <row r="503" spans="2:28" ht="19.5" customHeight="1" thickBot="1">
      <c r="B503" s="5" t="s">
        <v>295</v>
      </c>
      <c r="C503" s="154" t="s">
        <v>296</v>
      </c>
      <c r="D503" s="154"/>
      <c r="E503" s="154"/>
      <c r="F503" s="155"/>
      <c r="G503" s="155"/>
      <c r="H503" s="155"/>
      <c r="I503" s="155"/>
      <c r="J503" s="155"/>
      <c r="K503" s="50">
        <f t="shared" si="72"/>
        <v>0</v>
      </c>
      <c r="L503" s="34"/>
      <c r="M503" s="92" t="str">
        <f t="shared" si="71"/>
        <v> </v>
      </c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92" t="str">
        <f t="shared" si="73"/>
        <v> </v>
      </c>
      <c r="AA503" s="82">
        <f t="shared" si="74"/>
      </c>
      <c r="AB503" s="93">
        <f t="shared" si="75"/>
      </c>
    </row>
    <row r="504" spans="2:28" ht="19.5" customHeight="1" thickBot="1">
      <c r="B504" s="5" t="s">
        <v>297</v>
      </c>
      <c r="C504" s="139" t="s">
        <v>298</v>
      </c>
      <c r="D504" s="139"/>
      <c r="E504" s="139"/>
      <c r="F504" s="155"/>
      <c r="G504" s="155"/>
      <c r="H504" s="155"/>
      <c r="I504" s="155"/>
      <c r="J504" s="155"/>
      <c r="K504" s="50">
        <f t="shared" si="72"/>
        <v>0</v>
      </c>
      <c r="L504" s="34"/>
      <c r="M504" s="92" t="str">
        <f t="shared" si="71"/>
        <v> </v>
      </c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92" t="str">
        <f t="shared" si="73"/>
        <v> </v>
      </c>
      <c r="AA504" s="82">
        <f t="shared" si="74"/>
      </c>
      <c r="AB504" s="93">
        <f t="shared" si="75"/>
      </c>
    </row>
    <row r="505" spans="2:28" ht="24.75" customHeight="1" thickBot="1">
      <c r="B505" s="5" t="s">
        <v>299</v>
      </c>
      <c r="C505" s="154" t="s">
        <v>712</v>
      </c>
      <c r="D505" s="154"/>
      <c r="E505" s="154"/>
      <c r="F505" s="156"/>
      <c r="G505" s="156"/>
      <c r="H505" s="156"/>
      <c r="I505" s="156"/>
      <c r="J505" s="156"/>
      <c r="K505" s="50">
        <f t="shared" si="72"/>
        <v>0</v>
      </c>
      <c r="L505" s="34"/>
      <c r="M505" s="92" t="str">
        <f t="shared" si="71"/>
        <v> </v>
      </c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92" t="str">
        <f t="shared" si="73"/>
        <v> </v>
      </c>
      <c r="AA505" s="82">
        <f t="shared" si="74"/>
      </c>
      <c r="AB505" s="93">
        <f t="shared" si="75"/>
      </c>
    </row>
    <row r="506" spans="2:28" ht="19.5" customHeight="1" thickBot="1">
      <c r="B506" s="5" t="s">
        <v>300</v>
      </c>
      <c r="C506" s="154" t="s">
        <v>301</v>
      </c>
      <c r="D506" s="154"/>
      <c r="E506" s="154"/>
      <c r="F506" s="155"/>
      <c r="G506" s="155"/>
      <c r="H506" s="155"/>
      <c r="I506" s="155"/>
      <c r="J506" s="155"/>
      <c r="K506" s="50">
        <f t="shared" si="72"/>
        <v>0</v>
      </c>
      <c r="L506" s="34"/>
      <c r="M506" s="92" t="str">
        <f t="shared" si="71"/>
        <v> </v>
      </c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92" t="str">
        <f t="shared" si="73"/>
        <v> </v>
      </c>
      <c r="AA506" s="82">
        <f t="shared" si="74"/>
      </c>
      <c r="AB506" s="93">
        <f t="shared" si="75"/>
      </c>
    </row>
    <row r="507" spans="2:28" ht="19.5" customHeight="1" thickBot="1">
      <c r="B507" s="5" t="s">
        <v>302</v>
      </c>
      <c r="C507" s="139" t="s">
        <v>303</v>
      </c>
      <c r="D507" s="139"/>
      <c r="E507" s="139"/>
      <c r="F507" s="155"/>
      <c r="G507" s="155"/>
      <c r="H507" s="155"/>
      <c r="I507" s="155"/>
      <c r="J507" s="155"/>
      <c r="K507" s="50">
        <f t="shared" si="72"/>
        <v>0</v>
      </c>
      <c r="L507" s="34"/>
      <c r="M507" s="92" t="str">
        <f t="shared" si="71"/>
        <v> </v>
      </c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92" t="str">
        <f t="shared" si="73"/>
        <v> </v>
      </c>
      <c r="AA507" s="82">
        <f t="shared" si="74"/>
      </c>
      <c r="AB507" s="93">
        <f t="shared" si="75"/>
      </c>
    </row>
    <row r="508" spans="2:28" ht="19.5" customHeight="1" thickBot="1">
      <c r="B508" s="5" t="s">
        <v>304</v>
      </c>
      <c r="C508" s="139" t="s">
        <v>305</v>
      </c>
      <c r="D508" s="139"/>
      <c r="E508" s="139"/>
      <c r="F508" s="155"/>
      <c r="G508" s="155"/>
      <c r="H508" s="155"/>
      <c r="I508" s="155"/>
      <c r="J508" s="155"/>
      <c r="K508" s="50">
        <f t="shared" si="72"/>
        <v>0</v>
      </c>
      <c r="L508" s="34"/>
      <c r="M508" s="92" t="str">
        <f t="shared" si="71"/>
        <v> </v>
      </c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92" t="str">
        <f t="shared" si="73"/>
        <v> </v>
      </c>
      <c r="AA508" s="82">
        <f t="shared" si="74"/>
      </c>
      <c r="AB508" s="93">
        <f t="shared" si="75"/>
      </c>
    </row>
    <row r="509" spans="2:28" ht="19.5" customHeight="1" thickBot="1">
      <c r="B509" s="5" t="s">
        <v>306</v>
      </c>
      <c r="C509" s="139" t="s">
        <v>307</v>
      </c>
      <c r="D509" s="139"/>
      <c r="E509" s="139"/>
      <c r="F509" s="155"/>
      <c r="G509" s="155"/>
      <c r="H509" s="155"/>
      <c r="I509" s="155"/>
      <c r="J509" s="155"/>
      <c r="K509" s="50">
        <f t="shared" si="72"/>
        <v>0</v>
      </c>
      <c r="L509" s="34"/>
      <c r="M509" s="92" t="str">
        <f t="shared" si="71"/>
        <v> </v>
      </c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92" t="str">
        <f t="shared" si="73"/>
        <v> </v>
      </c>
      <c r="AA509" s="82">
        <f t="shared" si="74"/>
      </c>
      <c r="AB509" s="93">
        <f t="shared" si="75"/>
      </c>
    </row>
    <row r="510" spans="2:28" ht="19.5" customHeight="1" thickBot="1">
      <c r="B510" s="5" t="s">
        <v>308</v>
      </c>
      <c r="C510" s="139" t="s">
        <v>309</v>
      </c>
      <c r="D510" s="139"/>
      <c r="E510" s="139"/>
      <c r="F510" s="155"/>
      <c r="G510" s="155"/>
      <c r="H510" s="155"/>
      <c r="I510" s="155"/>
      <c r="J510" s="155"/>
      <c r="K510" s="50">
        <f t="shared" si="72"/>
        <v>0</v>
      </c>
      <c r="L510" s="34"/>
      <c r="M510" s="92" t="str">
        <f t="shared" si="71"/>
        <v> </v>
      </c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92" t="str">
        <f t="shared" si="73"/>
        <v> </v>
      </c>
      <c r="AA510" s="82">
        <f t="shared" si="74"/>
      </c>
      <c r="AB510" s="93">
        <f t="shared" si="75"/>
      </c>
    </row>
    <row r="511" spans="2:28" ht="19.5" customHeight="1" thickBot="1">
      <c r="B511" s="5" t="s">
        <v>310</v>
      </c>
      <c r="C511" s="139" t="s">
        <v>311</v>
      </c>
      <c r="D511" s="139"/>
      <c r="E511" s="139"/>
      <c r="F511" s="155"/>
      <c r="G511" s="155"/>
      <c r="H511" s="155"/>
      <c r="I511" s="155"/>
      <c r="J511" s="155"/>
      <c r="K511" s="50">
        <f t="shared" si="72"/>
        <v>0</v>
      </c>
      <c r="L511" s="34"/>
      <c r="M511" s="92" t="str">
        <f t="shared" si="71"/>
        <v> </v>
      </c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92" t="str">
        <f t="shared" si="73"/>
        <v> </v>
      </c>
      <c r="AA511" s="82">
        <f t="shared" si="74"/>
      </c>
      <c r="AB511" s="93">
        <f t="shared" si="75"/>
      </c>
    </row>
    <row r="512" spans="2:28" ht="24" customHeight="1" thickBot="1">
      <c r="B512" s="5" t="s">
        <v>312</v>
      </c>
      <c r="C512" s="154" t="s">
        <v>313</v>
      </c>
      <c r="D512" s="154"/>
      <c r="E512" s="154"/>
      <c r="F512" s="155"/>
      <c r="G512" s="155"/>
      <c r="H512" s="155"/>
      <c r="I512" s="155"/>
      <c r="J512" s="155"/>
      <c r="K512" s="50">
        <f t="shared" si="72"/>
        <v>0</v>
      </c>
      <c r="L512" s="34"/>
      <c r="M512" s="92" t="str">
        <f t="shared" si="71"/>
        <v> </v>
      </c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92" t="str">
        <f t="shared" si="73"/>
        <v> </v>
      </c>
      <c r="AA512" s="82">
        <f t="shared" si="74"/>
      </c>
      <c r="AB512" s="93">
        <f t="shared" si="75"/>
      </c>
    </row>
    <row r="513" spans="2:28" ht="19.5" customHeight="1" thickBot="1">
      <c r="B513" s="5" t="s">
        <v>314</v>
      </c>
      <c r="C513" s="139"/>
      <c r="D513" s="139"/>
      <c r="E513" s="139"/>
      <c r="F513" s="155"/>
      <c r="G513" s="155"/>
      <c r="H513" s="155"/>
      <c r="I513" s="155"/>
      <c r="J513" s="155"/>
      <c r="K513" s="50">
        <f t="shared" si="72"/>
        <v>0</v>
      </c>
      <c r="L513" s="34"/>
      <c r="M513" s="92" t="str">
        <f t="shared" si="71"/>
        <v> </v>
      </c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92" t="str">
        <f t="shared" si="73"/>
        <v> </v>
      </c>
      <c r="AA513" s="82">
        <f t="shared" si="74"/>
      </c>
      <c r="AB513" s="93">
        <f t="shared" si="75"/>
      </c>
    </row>
    <row r="514" spans="3:28" ht="19.5" customHeight="1" thickBot="1">
      <c r="C514" s="6"/>
      <c r="D514" s="6"/>
      <c r="E514" s="6"/>
      <c r="F514" s="6"/>
      <c r="G514" s="6"/>
      <c r="J514" s="64" t="s">
        <v>741</v>
      </c>
      <c r="K514" s="33">
        <f>SUM(K500:K513)</f>
        <v>0</v>
      </c>
      <c r="L514" s="33"/>
      <c r="M514" s="87" t="str">
        <f t="shared" si="71"/>
        <v> </v>
      </c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87" t="str">
        <f t="shared" si="73"/>
        <v> </v>
      </c>
      <c r="AA514" s="82">
        <f t="shared" si="74"/>
      </c>
      <c r="AB514" s="93">
        <f t="shared" si="75"/>
      </c>
    </row>
    <row r="515" spans="1:28" ht="19.5" customHeight="1">
      <c r="A515" s="23"/>
      <c r="B515" s="15" t="s">
        <v>20</v>
      </c>
      <c r="C515" s="167" t="s">
        <v>21</v>
      </c>
      <c r="D515" s="167"/>
      <c r="E515" s="167"/>
      <c r="F515" s="167"/>
      <c r="G515" s="16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</row>
    <row r="516" spans="2:28" ht="24" customHeight="1" thickBot="1">
      <c r="B516" s="5" t="s">
        <v>315</v>
      </c>
      <c r="C516" s="168" t="s">
        <v>316</v>
      </c>
      <c r="D516" s="168"/>
      <c r="E516" s="168"/>
      <c r="F516" s="169"/>
      <c r="G516" s="169"/>
      <c r="H516" s="169"/>
      <c r="I516" s="169"/>
      <c r="J516" s="169"/>
      <c r="K516" s="50">
        <f aca="true" t="shared" si="76" ref="K516:K522">SUM(O516,P516,Q516,R516)</f>
        <v>0</v>
      </c>
      <c r="L516" s="50"/>
      <c r="M516" s="90" t="str">
        <f t="shared" si="71"/>
        <v> </v>
      </c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90" t="str">
        <f aca="true" t="shared" si="77" ref="Z516:Z524">IF(ISERROR(Y516/X516)," ",Y516/X516)</f>
        <v> </v>
      </c>
      <c r="AA516" s="85">
        <f aca="true" t="shared" si="78" ref="AA516:AB522">IF(NOT(X516=""),IF(ISERROR(X516/K516-1)," ",X516/K516-1),"")</f>
      </c>
      <c r="AB516" s="85">
        <f t="shared" si="78"/>
      </c>
    </row>
    <row r="517" spans="2:28" ht="24" customHeight="1" thickBot="1">
      <c r="B517" s="5" t="s">
        <v>317</v>
      </c>
      <c r="C517" s="145" t="s">
        <v>318</v>
      </c>
      <c r="D517" s="145"/>
      <c r="E517" s="145"/>
      <c r="F517" s="158"/>
      <c r="G517" s="158"/>
      <c r="H517" s="158"/>
      <c r="I517" s="158"/>
      <c r="J517" s="158"/>
      <c r="K517" s="50">
        <f t="shared" si="76"/>
        <v>0</v>
      </c>
      <c r="L517" s="34"/>
      <c r="M517" s="92" t="str">
        <f t="shared" si="71"/>
        <v> </v>
      </c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92" t="str">
        <f t="shared" si="77"/>
        <v> </v>
      </c>
      <c r="AA517" s="82">
        <f t="shared" si="78"/>
      </c>
      <c r="AB517" s="93">
        <f t="shared" si="78"/>
      </c>
    </row>
    <row r="518" spans="2:28" ht="24" customHeight="1" thickBot="1">
      <c r="B518" s="5" t="s">
        <v>319</v>
      </c>
      <c r="C518" s="145" t="s">
        <v>320</v>
      </c>
      <c r="D518" s="145"/>
      <c r="E518" s="145"/>
      <c r="F518" s="155"/>
      <c r="G518" s="155"/>
      <c r="H518" s="155"/>
      <c r="I518" s="155"/>
      <c r="J518" s="155"/>
      <c r="K518" s="50">
        <f t="shared" si="76"/>
        <v>0</v>
      </c>
      <c r="L518" s="34"/>
      <c r="M518" s="92" t="str">
        <f t="shared" si="71"/>
        <v> </v>
      </c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92" t="str">
        <f t="shared" si="77"/>
        <v> </v>
      </c>
      <c r="AA518" s="82">
        <f t="shared" si="78"/>
      </c>
      <c r="AB518" s="93">
        <f t="shared" si="78"/>
      </c>
    </row>
    <row r="519" spans="2:28" ht="24" customHeight="1" thickBot="1">
      <c r="B519" s="5" t="s">
        <v>321</v>
      </c>
      <c r="C519" s="145" t="s">
        <v>322</v>
      </c>
      <c r="D519" s="145"/>
      <c r="E519" s="145"/>
      <c r="F519" s="155"/>
      <c r="G519" s="155"/>
      <c r="H519" s="155"/>
      <c r="I519" s="155"/>
      <c r="J519" s="155"/>
      <c r="K519" s="50">
        <f t="shared" si="76"/>
        <v>0</v>
      </c>
      <c r="L519" s="34"/>
      <c r="M519" s="92" t="str">
        <f t="shared" si="71"/>
        <v> </v>
      </c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92" t="str">
        <f t="shared" si="77"/>
        <v> </v>
      </c>
      <c r="AA519" s="82">
        <f t="shared" si="78"/>
      </c>
      <c r="AB519" s="93">
        <f t="shared" si="78"/>
      </c>
    </row>
    <row r="520" spans="2:28" ht="24" customHeight="1" thickBot="1">
      <c r="B520" s="5" t="s">
        <v>323</v>
      </c>
      <c r="C520" s="145" t="s">
        <v>324</v>
      </c>
      <c r="D520" s="145"/>
      <c r="E520" s="145"/>
      <c r="F520" s="158"/>
      <c r="G520" s="158"/>
      <c r="H520" s="158"/>
      <c r="I520" s="158"/>
      <c r="J520" s="158"/>
      <c r="K520" s="50">
        <f t="shared" si="76"/>
        <v>0</v>
      </c>
      <c r="L520" s="34"/>
      <c r="M520" s="92" t="str">
        <f t="shared" si="71"/>
        <v> </v>
      </c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92" t="str">
        <f t="shared" si="77"/>
        <v> </v>
      </c>
      <c r="AA520" s="82">
        <f t="shared" si="78"/>
      </c>
      <c r="AB520" s="93">
        <f t="shared" si="78"/>
      </c>
    </row>
    <row r="521" spans="2:28" ht="24" customHeight="1" thickBot="1">
      <c r="B521" s="5" t="s">
        <v>325</v>
      </c>
      <c r="C521" s="145" t="s">
        <v>326</v>
      </c>
      <c r="D521" s="145"/>
      <c r="E521" s="145"/>
      <c r="F521" s="158"/>
      <c r="G521" s="158"/>
      <c r="H521" s="158"/>
      <c r="I521" s="158"/>
      <c r="J521" s="158"/>
      <c r="K521" s="50">
        <f t="shared" si="76"/>
        <v>0</v>
      </c>
      <c r="L521" s="34"/>
      <c r="M521" s="92" t="str">
        <f t="shared" si="71"/>
        <v> </v>
      </c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92" t="str">
        <f t="shared" si="77"/>
        <v> </v>
      </c>
      <c r="AA521" s="82">
        <f t="shared" si="78"/>
      </c>
      <c r="AB521" s="93">
        <f t="shared" si="78"/>
      </c>
    </row>
    <row r="522" spans="2:28" ht="24" customHeight="1" thickBot="1">
      <c r="B522" s="10" t="s">
        <v>327</v>
      </c>
      <c r="C522" s="144"/>
      <c r="D522" s="144"/>
      <c r="E522" s="144"/>
      <c r="F522" s="155"/>
      <c r="G522" s="155"/>
      <c r="H522" s="155"/>
      <c r="I522" s="155"/>
      <c r="J522" s="155"/>
      <c r="K522" s="50">
        <f t="shared" si="76"/>
        <v>0</v>
      </c>
      <c r="L522" s="34"/>
      <c r="M522" s="92" t="str">
        <f t="shared" si="71"/>
        <v> </v>
      </c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92" t="str">
        <f t="shared" si="77"/>
        <v> </v>
      </c>
      <c r="AA522" s="82">
        <f t="shared" si="78"/>
      </c>
      <c r="AB522" s="93">
        <f t="shared" si="78"/>
      </c>
    </row>
    <row r="523" spans="2:28" ht="24" customHeight="1" thickBot="1">
      <c r="B523" s="10"/>
      <c r="C523" s="110"/>
      <c r="D523" s="110"/>
      <c r="E523" s="110"/>
      <c r="F523" s="22"/>
      <c r="G523" s="22"/>
      <c r="H523" s="22"/>
      <c r="I523" s="22"/>
      <c r="J523" s="56" t="s">
        <v>742</v>
      </c>
      <c r="K523" s="34">
        <f>SUM(K516:K522)</f>
        <v>0</v>
      </c>
      <c r="L523" s="34"/>
      <c r="M523" s="92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92"/>
      <c r="AA523" s="82"/>
      <c r="AB523" s="93"/>
    </row>
    <row r="524" spans="6:28" ht="19.5" customHeight="1" thickBot="1">
      <c r="F524" s="18"/>
      <c r="G524" s="18"/>
      <c r="H524" s="18"/>
      <c r="I524" s="18"/>
      <c r="J524" s="56" t="s">
        <v>101</v>
      </c>
      <c r="K524" s="33">
        <f>SUM(K498,K514,K523)</f>
        <v>0</v>
      </c>
      <c r="L524" s="33"/>
      <c r="M524" s="87" t="str">
        <f t="shared" si="71"/>
        <v> </v>
      </c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87" t="str">
        <f t="shared" si="77"/>
        <v> </v>
      </c>
      <c r="AA524" s="82">
        <f>IF(NOT(X524=""),IF(ISERROR(X524/K524-1)," ",X524/K524-1),"")</f>
      </c>
      <c r="AB524" s="93">
        <f>IF(NOT(Y524=""),IF(ISERROR(Y524/L524-1)," ",Y524/L524-1),"")</f>
      </c>
    </row>
    <row r="525" spans="3:28" ht="51">
      <c r="C525" s="142" t="s">
        <v>2</v>
      </c>
      <c r="D525" s="142"/>
      <c r="E525" s="142"/>
      <c r="F525" s="142" t="s">
        <v>3</v>
      </c>
      <c r="G525" s="142"/>
      <c r="H525" s="142"/>
      <c r="I525" s="142"/>
      <c r="J525" s="142"/>
      <c r="K525" s="2" t="s">
        <v>723</v>
      </c>
      <c r="L525" s="2" t="s">
        <v>724</v>
      </c>
      <c r="M525" s="2" t="s">
        <v>722</v>
      </c>
      <c r="N525" s="2"/>
      <c r="O525" s="2" t="s">
        <v>717</v>
      </c>
      <c r="P525" s="2" t="s">
        <v>718</v>
      </c>
      <c r="Q525" s="2" t="s">
        <v>719</v>
      </c>
      <c r="R525" s="2" t="s">
        <v>729</v>
      </c>
      <c r="S525" s="4"/>
      <c r="T525" s="2" t="s">
        <v>729</v>
      </c>
      <c r="U525" s="4"/>
      <c r="V525" s="4"/>
      <c r="W525" s="4"/>
      <c r="X525" s="4" t="s">
        <v>720</v>
      </c>
      <c r="Y525" s="4" t="s">
        <v>721</v>
      </c>
      <c r="Z525" s="2" t="s">
        <v>722</v>
      </c>
      <c r="AA525" s="4" t="s">
        <v>732</v>
      </c>
      <c r="AB525" s="2" t="s">
        <v>733</v>
      </c>
    </row>
    <row r="526" spans="2:28" ht="13.5" thickBot="1">
      <c r="B526" s="29"/>
      <c r="C526" s="29"/>
      <c r="D526" s="29"/>
      <c r="E526" s="29"/>
      <c r="F526" s="29"/>
      <c r="G526" s="29"/>
      <c r="H526" s="29"/>
      <c r="I526" s="29"/>
      <c r="J526" s="29"/>
      <c r="K526" s="38" t="s">
        <v>702</v>
      </c>
      <c r="L526" s="38" t="s">
        <v>702</v>
      </c>
      <c r="M526" s="3" t="s">
        <v>731</v>
      </c>
      <c r="N526" s="38"/>
      <c r="O526" s="38" t="s">
        <v>702</v>
      </c>
      <c r="P526" s="38" t="s">
        <v>702</v>
      </c>
      <c r="Q526" s="38" t="s">
        <v>702</v>
      </c>
      <c r="R526" s="38" t="s">
        <v>702</v>
      </c>
      <c r="S526" s="38"/>
      <c r="T526" s="38" t="s">
        <v>702</v>
      </c>
      <c r="U526" s="38"/>
      <c r="V526" s="38"/>
      <c r="W526" s="38"/>
      <c r="X526" s="38" t="s">
        <v>702</v>
      </c>
      <c r="Y526" s="38" t="s">
        <v>702</v>
      </c>
      <c r="Z526" s="3" t="s">
        <v>731</v>
      </c>
      <c r="AA526" s="3" t="s">
        <v>731</v>
      </c>
      <c r="AB526" s="3" t="s">
        <v>731</v>
      </c>
    </row>
    <row r="527" spans="3:28" ht="19.5" customHeight="1" thickBot="1">
      <c r="C527" s="142"/>
      <c r="D527" s="142"/>
      <c r="E527" s="142"/>
      <c r="F527" s="142"/>
      <c r="G527" s="142"/>
      <c r="H527" s="142"/>
      <c r="I527" s="142"/>
      <c r="J527" s="55" t="s">
        <v>101</v>
      </c>
      <c r="K527" s="33">
        <f>K524</f>
        <v>0</v>
      </c>
      <c r="L527" s="33"/>
      <c r="M527" s="92" t="str">
        <f>IF(ISERROR(L527/K527)," ",L527/K527)</f>
        <v> </v>
      </c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92" t="str">
        <f>IF(ISERROR(Y527/X527)," ",Y527/X527)</f>
        <v> </v>
      </c>
      <c r="AA527" s="82">
        <f>IF(NOT(X527=""),IF(ISERROR(X527/K527-1)," ",X527/K527-1),"")</f>
      </c>
      <c r="AB527" s="93">
        <f>IF(NOT(Y527=""),IF(ISERROR(Y527/L527-1)," ",Y527/L527-1),"")</f>
      </c>
    </row>
    <row r="528" spans="1:8" ht="19.5" customHeight="1">
      <c r="A528" s="21"/>
      <c r="B528" s="15" t="s">
        <v>22</v>
      </c>
      <c r="C528" s="166" t="s">
        <v>23</v>
      </c>
      <c r="D528" s="166"/>
      <c r="E528" s="166"/>
      <c r="F528" s="166"/>
      <c r="G528" s="166"/>
      <c r="H528" s="166"/>
    </row>
    <row r="529" spans="2:28" ht="24" customHeight="1" thickBot="1">
      <c r="B529" s="5" t="s">
        <v>328</v>
      </c>
      <c r="C529" s="152" t="s">
        <v>329</v>
      </c>
      <c r="D529" s="152"/>
      <c r="E529" s="152"/>
      <c r="F529" s="152"/>
      <c r="G529" s="152"/>
      <c r="H529" s="152"/>
      <c r="I529" s="152"/>
      <c r="J529" s="152"/>
      <c r="K529" s="50">
        <f aca="true" t="shared" si="79" ref="K529:K537">SUM(O529,P529,Q529,R529)</f>
        <v>0</v>
      </c>
      <c r="L529" s="36"/>
      <c r="M529" s="90" t="str">
        <f aca="true" t="shared" si="80" ref="M529:M538">IF(ISERROR(L529/K529)," ",L529/K529)</f>
        <v> </v>
      </c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90" t="str">
        <f aca="true" t="shared" si="81" ref="Z529:Z538">IF(ISERROR(Y529/X529)," ",Y529/X529)</f>
        <v> </v>
      </c>
      <c r="AA529" s="85">
        <f aca="true" t="shared" si="82" ref="AA529:AA538">IF(NOT(X529=""),IF(ISERROR(X529/K529-1)," ",X529/K529-1),"")</f>
      </c>
      <c r="AB529" s="85">
        <f aca="true" t="shared" si="83" ref="AB529:AB538">IF(NOT(Y529=""),IF(ISERROR(Y529/L529-1)," ",Y529/L529-1),"")</f>
      </c>
    </row>
    <row r="530" spans="2:28" ht="19.5" customHeight="1" thickBot="1">
      <c r="B530" s="5" t="s">
        <v>330</v>
      </c>
      <c r="C530" s="154" t="s">
        <v>331</v>
      </c>
      <c r="D530" s="154"/>
      <c r="E530" s="154"/>
      <c r="F530" s="154"/>
      <c r="G530" s="154"/>
      <c r="H530" s="154"/>
      <c r="I530" s="154"/>
      <c r="J530" s="154"/>
      <c r="K530" s="50">
        <f t="shared" si="79"/>
        <v>0</v>
      </c>
      <c r="L530" s="33"/>
      <c r="M530" s="92" t="str">
        <f t="shared" si="80"/>
        <v> </v>
      </c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92" t="str">
        <f t="shared" si="81"/>
        <v> </v>
      </c>
      <c r="AA530" s="82">
        <f t="shared" si="82"/>
      </c>
      <c r="AB530" s="93">
        <f t="shared" si="83"/>
      </c>
    </row>
    <row r="531" spans="2:28" ht="19.5" customHeight="1" thickBot="1">
      <c r="B531" s="5" t="s">
        <v>332</v>
      </c>
      <c r="C531" s="154" t="s">
        <v>333</v>
      </c>
      <c r="D531" s="154"/>
      <c r="E531" s="154"/>
      <c r="F531" s="154"/>
      <c r="G531" s="154"/>
      <c r="H531" s="154"/>
      <c r="I531" s="154"/>
      <c r="J531" s="154"/>
      <c r="K531" s="50">
        <f t="shared" si="79"/>
        <v>0</v>
      </c>
      <c r="L531" s="33"/>
      <c r="M531" s="92" t="str">
        <f t="shared" si="80"/>
        <v> </v>
      </c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92" t="str">
        <f t="shared" si="81"/>
        <v> </v>
      </c>
      <c r="AA531" s="82">
        <f t="shared" si="82"/>
      </c>
      <c r="AB531" s="93">
        <f t="shared" si="83"/>
      </c>
    </row>
    <row r="532" spans="2:28" ht="19.5" customHeight="1" thickBot="1">
      <c r="B532" s="5" t="s">
        <v>334</v>
      </c>
      <c r="C532" s="154" t="s">
        <v>335</v>
      </c>
      <c r="D532" s="154"/>
      <c r="E532" s="154"/>
      <c r="F532" s="154"/>
      <c r="G532" s="154"/>
      <c r="H532" s="154"/>
      <c r="I532" s="154"/>
      <c r="J532" s="154"/>
      <c r="K532" s="50">
        <f t="shared" si="79"/>
        <v>0</v>
      </c>
      <c r="L532" s="33"/>
      <c r="M532" s="92" t="str">
        <f t="shared" si="80"/>
        <v> </v>
      </c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92" t="str">
        <f t="shared" si="81"/>
        <v> </v>
      </c>
      <c r="AA532" s="82">
        <f t="shared" si="82"/>
      </c>
      <c r="AB532" s="93">
        <f t="shared" si="83"/>
      </c>
    </row>
    <row r="533" spans="2:28" ht="19.5" customHeight="1" thickBot="1">
      <c r="B533" s="5" t="s">
        <v>336</v>
      </c>
      <c r="C533" s="154" t="s">
        <v>337</v>
      </c>
      <c r="D533" s="154"/>
      <c r="E533" s="154"/>
      <c r="F533" s="154"/>
      <c r="G533" s="154"/>
      <c r="H533" s="154"/>
      <c r="I533" s="154"/>
      <c r="J533" s="154"/>
      <c r="K533" s="50">
        <f t="shared" si="79"/>
        <v>0</v>
      </c>
      <c r="L533" s="33"/>
      <c r="M533" s="92" t="str">
        <f t="shared" si="80"/>
        <v> </v>
      </c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92" t="str">
        <f t="shared" si="81"/>
        <v> </v>
      </c>
      <c r="AA533" s="82">
        <f t="shared" si="82"/>
      </c>
      <c r="AB533" s="93">
        <f t="shared" si="83"/>
      </c>
    </row>
    <row r="534" spans="2:28" ht="19.5" customHeight="1" thickBot="1">
      <c r="B534" s="5" t="s">
        <v>338</v>
      </c>
      <c r="C534" s="154" t="s">
        <v>339</v>
      </c>
      <c r="D534" s="154"/>
      <c r="E534" s="154"/>
      <c r="F534" s="154"/>
      <c r="G534" s="154"/>
      <c r="H534" s="154"/>
      <c r="I534" s="154"/>
      <c r="J534" s="154"/>
      <c r="K534" s="50">
        <f t="shared" si="79"/>
        <v>0</v>
      </c>
      <c r="L534" s="33"/>
      <c r="M534" s="92" t="str">
        <f t="shared" si="80"/>
        <v> </v>
      </c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92" t="str">
        <f t="shared" si="81"/>
        <v> </v>
      </c>
      <c r="AA534" s="82">
        <f t="shared" si="82"/>
      </c>
      <c r="AB534" s="93">
        <f t="shared" si="83"/>
      </c>
    </row>
    <row r="535" spans="2:28" ht="19.5" customHeight="1" thickBot="1">
      <c r="B535" s="5" t="s">
        <v>340</v>
      </c>
      <c r="C535" s="154" t="s">
        <v>341</v>
      </c>
      <c r="D535" s="154"/>
      <c r="E535" s="154"/>
      <c r="F535" s="154"/>
      <c r="G535" s="154"/>
      <c r="H535" s="154"/>
      <c r="I535" s="154"/>
      <c r="J535" s="154"/>
      <c r="K535" s="50">
        <f t="shared" si="79"/>
        <v>0</v>
      </c>
      <c r="L535" s="33"/>
      <c r="M535" s="92" t="str">
        <f t="shared" si="80"/>
        <v> </v>
      </c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92" t="str">
        <f t="shared" si="81"/>
        <v> </v>
      </c>
      <c r="AA535" s="82">
        <f t="shared" si="82"/>
      </c>
      <c r="AB535" s="93">
        <f t="shared" si="83"/>
      </c>
    </row>
    <row r="536" spans="2:28" ht="19.5" customHeight="1" thickBot="1">
      <c r="B536" s="5" t="s">
        <v>342</v>
      </c>
      <c r="C536" s="154" t="s">
        <v>343</v>
      </c>
      <c r="D536" s="154"/>
      <c r="E536" s="154"/>
      <c r="F536" s="154"/>
      <c r="G536" s="154"/>
      <c r="H536" s="154"/>
      <c r="I536" s="154"/>
      <c r="J536" s="154"/>
      <c r="K536" s="50">
        <f t="shared" si="79"/>
        <v>0</v>
      </c>
      <c r="L536" s="33"/>
      <c r="M536" s="92" t="str">
        <f t="shared" si="80"/>
        <v> </v>
      </c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92" t="str">
        <f t="shared" si="81"/>
        <v> </v>
      </c>
      <c r="AA536" s="82">
        <f t="shared" si="82"/>
      </c>
      <c r="AB536" s="93">
        <f t="shared" si="83"/>
      </c>
    </row>
    <row r="537" spans="2:28" ht="19.5" customHeight="1" thickBot="1">
      <c r="B537" s="5" t="s">
        <v>344</v>
      </c>
      <c r="C537" s="139"/>
      <c r="D537" s="139"/>
      <c r="E537" s="139"/>
      <c r="F537" s="139"/>
      <c r="G537" s="139"/>
      <c r="H537" s="139"/>
      <c r="I537" s="139"/>
      <c r="J537" s="139"/>
      <c r="K537" s="50">
        <f t="shared" si="79"/>
        <v>0</v>
      </c>
      <c r="L537" s="33"/>
      <c r="M537" s="92" t="str">
        <f t="shared" si="80"/>
        <v> </v>
      </c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92" t="str">
        <f t="shared" si="81"/>
        <v> </v>
      </c>
      <c r="AA537" s="82">
        <f t="shared" si="82"/>
      </c>
      <c r="AB537" s="93">
        <f t="shared" si="83"/>
      </c>
    </row>
    <row r="538" spans="3:28" ht="19.5" customHeight="1" thickBot="1">
      <c r="C538" s="6"/>
      <c r="D538" s="6"/>
      <c r="E538" s="6"/>
      <c r="F538" s="6"/>
      <c r="G538" s="6"/>
      <c r="J538" s="64" t="s">
        <v>743</v>
      </c>
      <c r="K538" s="33">
        <f>SUM(K529:K537)</f>
        <v>0</v>
      </c>
      <c r="L538" s="33"/>
      <c r="M538" s="92" t="str">
        <f t="shared" si="80"/>
        <v> </v>
      </c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92" t="str">
        <f t="shared" si="81"/>
        <v> </v>
      </c>
      <c r="AA538" s="82">
        <f t="shared" si="82"/>
      </c>
      <c r="AB538" s="93">
        <f t="shared" si="83"/>
      </c>
    </row>
    <row r="539" spans="1:7" ht="19.5" customHeight="1">
      <c r="A539" s="14" t="s">
        <v>24</v>
      </c>
      <c r="B539" s="143" t="s">
        <v>25</v>
      </c>
      <c r="C539" s="143"/>
      <c r="D539" s="143"/>
      <c r="E539" s="6"/>
      <c r="F539" s="6"/>
      <c r="G539" s="6"/>
    </row>
    <row r="540" spans="2:10" ht="19.5" customHeight="1">
      <c r="B540" s="16" t="s">
        <v>10</v>
      </c>
      <c r="C540" s="151" t="s">
        <v>26</v>
      </c>
      <c r="D540" s="151"/>
      <c r="E540" s="151"/>
      <c r="F540" s="149"/>
      <c r="G540" s="149"/>
      <c r="H540" s="149"/>
      <c r="I540" s="149"/>
      <c r="J540" s="149"/>
    </row>
    <row r="541" spans="2:28" ht="19.5" customHeight="1" thickBot="1">
      <c r="B541" s="5" t="s">
        <v>345</v>
      </c>
      <c r="C541" s="138" t="s">
        <v>346</v>
      </c>
      <c r="D541" s="138"/>
      <c r="E541" s="138"/>
      <c r="F541" s="25"/>
      <c r="G541" s="165" t="s">
        <v>25</v>
      </c>
      <c r="H541" s="165"/>
      <c r="I541" s="57"/>
      <c r="J541" s="57" t="s">
        <v>711</v>
      </c>
      <c r="K541" s="36"/>
      <c r="L541" s="36"/>
      <c r="M541" s="90" t="str">
        <f aca="true" t="shared" si="84" ref="M541:M555">IF(ISERROR(L541/K541)," ",L541/K541)</f>
        <v> </v>
      </c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90" t="str">
        <f aca="true" t="shared" si="85" ref="Z541:Z554">IF(ISERROR(Y541/X541)," ",Y541/X541)</f>
        <v> </v>
      </c>
      <c r="AA541" s="85">
        <f aca="true" t="shared" si="86" ref="AA541:AA554">IF(NOT(X541=""),IF(ISERROR(X541/K541-1)," ",X541/K541-1),"")</f>
      </c>
      <c r="AB541" s="85">
        <f aca="true" t="shared" si="87" ref="AB541:AB554">IF(NOT(Y541=""),IF(ISERROR(Y541/L541-1)," ",Y541/L541-1),"")</f>
      </c>
    </row>
    <row r="542" spans="2:28" ht="19.5" customHeight="1" thickBot="1">
      <c r="B542" s="5" t="s">
        <v>347</v>
      </c>
      <c r="C542" s="139" t="s">
        <v>346</v>
      </c>
      <c r="D542" s="139"/>
      <c r="E542" s="139"/>
      <c r="F542" s="26"/>
      <c r="G542" s="164" t="s">
        <v>25</v>
      </c>
      <c r="H542" s="164"/>
      <c r="I542" s="58"/>
      <c r="J542" s="57" t="s">
        <v>711</v>
      </c>
      <c r="K542" s="33"/>
      <c r="L542" s="33"/>
      <c r="M542" s="92" t="str">
        <f t="shared" si="84"/>
        <v> </v>
      </c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92" t="str">
        <f t="shared" si="85"/>
        <v> </v>
      </c>
      <c r="AA542" s="82">
        <f t="shared" si="86"/>
      </c>
      <c r="AB542" s="93">
        <f t="shared" si="87"/>
      </c>
    </row>
    <row r="543" spans="2:28" ht="19.5" customHeight="1" thickBot="1">
      <c r="B543" s="5" t="s">
        <v>348</v>
      </c>
      <c r="C543" s="139" t="s">
        <v>349</v>
      </c>
      <c r="D543" s="139"/>
      <c r="E543" s="139"/>
      <c r="F543" s="26"/>
      <c r="G543" s="164" t="s">
        <v>25</v>
      </c>
      <c r="H543" s="164"/>
      <c r="I543" s="58"/>
      <c r="J543" s="57" t="s">
        <v>711</v>
      </c>
      <c r="K543" s="33"/>
      <c r="L543" s="33"/>
      <c r="M543" s="92" t="str">
        <f t="shared" si="84"/>
        <v> </v>
      </c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92" t="str">
        <f t="shared" si="85"/>
        <v> </v>
      </c>
      <c r="AA543" s="82">
        <f t="shared" si="86"/>
      </c>
      <c r="AB543" s="93">
        <f t="shared" si="87"/>
      </c>
    </row>
    <row r="544" spans="2:28" ht="19.5" customHeight="1" thickBot="1">
      <c r="B544" s="5" t="s">
        <v>350</v>
      </c>
      <c r="C544" s="26" t="s">
        <v>351</v>
      </c>
      <c r="D544" s="26"/>
      <c r="E544" s="26"/>
      <c r="F544" s="26"/>
      <c r="G544" s="164" t="s">
        <v>25</v>
      </c>
      <c r="H544" s="164"/>
      <c r="I544" s="58"/>
      <c r="J544" s="57" t="s">
        <v>711</v>
      </c>
      <c r="K544" s="33"/>
      <c r="L544" s="33"/>
      <c r="M544" s="92" t="str">
        <f t="shared" si="84"/>
        <v> </v>
      </c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92" t="str">
        <f t="shared" si="85"/>
        <v> </v>
      </c>
      <c r="AA544" s="82">
        <f t="shared" si="86"/>
      </c>
      <c r="AB544" s="93">
        <f t="shared" si="87"/>
      </c>
    </row>
    <row r="545" spans="2:28" ht="19.5" customHeight="1" thickBot="1">
      <c r="B545" s="5" t="s">
        <v>352</v>
      </c>
      <c r="C545" s="139" t="s">
        <v>353</v>
      </c>
      <c r="D545" s="139"/>
      <c r="E545" s="139"/>
      <c r="F545" s="139"/>
      <c r="G545" s="139"/>
      <c r="H545" s="139"/>
      <c r="I545" s="139"/>
      <c r="J545" s="139"/>
      <c r="K545" s="50">
        <f aca="true" t="shared" si="88" ref="K545:K553">SUM(O545,P545,Q545,R545)</f>
        <v>0</v>
      </c>
      <c r="L545" s="33"/>
      <c r="M545" s="92" t="str">
        <f t="shared" si="84"/>
        <v> </v>
      </c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92" t="str">
        <f t="shared" si="85"/>
        <v> </v>
      </c>
      <c r="AA545" s="82">
        <f t="shared" si="86"/>
      </c>
      <c r="AB545" s="93">
        <f t="shared" si="87"/>
      </c>
    </row>
    <row r="546" spans="2:28" ht="19.5" customHeight="1" thickBot="1">
      <c r="B546" s="5" t="s">
        <v>354</v>
      </c>
      <c r="C546" s="139" t="s">
        <v>355</v>
      </c>
      <c r="D546" s="139"/>
      <c r="E546" s="139"/>
      <c r="F546" s="139"/>
      <c r="G546" s="139"/>
      <c r="H546" s="139"/>
      <c r="I546" s="139"/>
      <c r="J546" s="139"/>
      <c r="K546" s="50">
        <f t="shared" si="88"/>
        <v>0</v>
      </c>
      <c r="L546" s="33"/>
      <c r="M546" s="92" t="str">
        <f t="shared" si="84"/>
        <v> </v>
      </c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92" t="str">
        <f t="shared" si="85"/>
        <v> </v>
      </c>
      <c r="AA546" s="82">
        <f t="shared" si="86"/>
      </c>
      <c r="AB546" s="93">
        <f t="shared" si="87"/>
      </c>
    </row>
    <row r="547" spans="2:28" ht="19.5" customHeight="1" thickBot="1">
      <c r="B547" s="5" t="s">
        <v>356</v>
      </c>
      <c r="C547" s="139" t="s">
        <v>357</v>
      </c>
      <c r="D547" s="139"/>
      <c r="E547" s="139"/>
      <c r="F547" s="139"/>
      <c r="G547" s="139"/>
      <c r="H547" s="139"/>
      <c r="I547" s="139"/>
      <c r="J547" s="139"/>
      <c r="K547" s="50">
        <f t="shared" si="88"/>
        <v>0</v>
      </c>
      <c r="L547" s="33"/>
      <c r="M547" s="92" t="str">
        <f t="shared" si="84"/>
        <v> </v>
      </c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92" t="str">
        <f t="shared" si="85"/>
        <v> </v>
      </c>
      <c r="AA547" s="82">
        <f t="shared" si="86"/>
      </c>
      <c r="AB547" s="93">
        <f t="shared" si="87"/>
      </c>
    </row>
    <row r="548" spans="2:28" ht="19.5" customHeight="1" thickBot="1">
      <c r="B548" s="5" t="s">
        <v>358</v>
      </c>
      <c r="C548" s="145" t="s">
        <v>359</v>
      </c>
      <c r="D548" s="145"/>
      <c r="E548" s="145"/>
      <c r="F548" s="145"/>
      <c r="G548" s="145"/>
      <c r="H548" s="145"/>
      <c r="I548" s="145"/>
      <c r="J548" s="145"/>
      <c r="K548" s="50">
        <f t="shared" si="88"/>
        <v>0</v>
      </c>
      <c r="L548" s="33"/>
      <c r="M548" s="92" t="str">
        <f t="shared" si="84"/>
        <v> </v>
      </c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92" t="str">
        <f t="shared" si="85"/>
        <v> </v>
      </c>
      <c r="AA548" s="82">
        <f t="shared" si="86"/>
      </c>
      <c r="AB548" s="93">
        <f t="shared" si="87"/>
      </c>
    </row>
    <row r="549" spans="2:28" ht="19.5" customHeight="1" thickBot="1">
      <c r="B549" s="5" t="s">
        <v>360</v>
      </c>
      <c r="C549" s="145" t="s">
        <v>361</v>
      </c>
      <c r="D549" s="145"/>
      <c r="E549" s="145"/>
      <c r="F549" s="145"/>
      <c r="G549" s="145"/>
      <c r="H549" s="145"/>
      <c r="I549" s="145"/>
      <c r="J549" s="145"/>
      <c r="K549" s="50">
        <f t="shared" si="88"/>
        <v>0</v>
      </c>
      <c r="L549" s="33"/>
      <c r="M549" s="92" t="str">
        <f t="shared" si="84"/>
        <v> </v>
      </c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92" t="str">
        <f t="shared" si="85"/>
        <v> </v>
      </c>
      <c r="AA549" s="82">
        <f t="shared" si="86"/>
      </c>
      <c r="AB549" s="93">
        <f t="shared" si="87"/>
      </c>
    </row>
    <row r="550" spans="2:28" ht="19.5" customHeight="1" thickBot="1">
      <c r="B550" s="5" t="s">
        <v>363</v>
      </c>
      <c r="C550" s="145" t="s">
        <v>362</v>
      </c>
      <c r="D550" s="145"/>
      <c r="E550" s="145"/>
      <c r="F550" s="139"/>
      <c r="G550" s="139"/>
      <c r="H550" s="139"/>
      <c r="I550" s="139"/>
      <c r="J550" s="139"/>
      <c r="K550" s="50">
        <f t="shared" si="88"/>
        <v>0</v>
      </c>
      <c r="L550" s="33"/>
      <c r="M550" s="92" t="str">
        <f t="shared" si="84"/>
        <v> </v>
      </c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92" t="str">
        <f t="shared" si="85"/>
        <v> </v>
      </c>
      <c r="AA550" s="82">
        <f t="shared" si="86"/>
      </c>
      <c r="AB550" s="93">
        <f t="shared" si="87"/>
      </c>
    </row>
    <row r="551" spans="2:28" ht="19.5" customHeight="1" thickBot="1">
      <c r="B551" s="5" t="s">
        <v>364</v>
      </c>
      <c r="C551" s="145" t="s">
        <v>365</v>
      </c>
      <c r="D551" s="145"/>
      <c r="E551" s="145"/>
      <c r="F551" s="139"/>
      <c r="G551" s="139"/>
      <c r="H551" s="139"/>
      <c r="I551" s="139"/>
      <c r="J551" s="139"/>
      <c r="K551" s="50">
        <f t="shared" si="88"/>
        <v>0</v>
      </c>
      <c r="L551" s="33"/>
      <c r="M551" s="92" t="str">
        <f t="shared" si="84"/>
        <v> </v>
      </c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92" t="str">
        <f t="shared" si="85"/>
        <v> </v>
      </c>
      <c r="AA551" s="82">
        <f t="shared" si="86"/>
      </c>
      <c r="AB551" s="93">
        <f t="shared" si="87"/>
      </c>
    </row>
    <row r="552" spans="2:28" ht="19.5" customHeight="1" thickBot="1">
      <c r="B552" s="5" t="s">
        <v>366</v>
      </c>
      <c r="C552" s="144" t="s">
        <v>367</v>
      </c>
      <c r="D552" s="144"/>
      <c r="E552" s="144"/>
      <c r="F552" s="144"/>
      <c r="G552" s="144"/>
      <c r="H552" s="144"/>
      <c r="I552" s="144"/>
      <c r="J552" s="144"/>
      <c r="K552" s="50">
        <f t="shared" si="88"/>
        <v>0</v>
      </c>
      <c r="L552" s="33"/>
      <c r="M552" s="92" t="str">
        <f t="shared" si="84"/>
        <v> </v>
      </c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92" t="str">
        <f t="shared" si="85"/>
        <v> </v>
      </c>
      <c r="AA552" s="82">
        <f t="shared" si="86"/>
      </c>
      <c r="AB552" s="93">
        <f t="shared" si="87"/>
      </c>
    </row>
    <row r="553" spans="2:28" ht="19.5" customHeight="1" thickBot="1">
      <c r="B553" s="5" t="s">
        <v>368</v>
      </c>
      <c r="C553" s="144" t="s">
        <v>369</v>
      </c>
      <c r="D553" s="144"/>
      <c r="E553" s="144"/>
      <c r="F553" s="144"/>
      <c r="G553" s="144"/>
      <c r="H553" s="144"/>
      <c r="I553" s="144"/>
      <c r="J553" s="144"/>
      <c r="K553" s="50">
        <f t="shared" si="88"/>
        <v>0</v>
      </c>
      <c r="L553" s="33"/>
      <c r="M553" s="92" t="str">
        <f t="shared" si="84"/>
        <v> </v>
      </c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92" t="str">
        <f t="shared" si="85"/>
        <v> </v>
      </c>
      <c r="AA553" s="82">
        <f t="shared" si="86"/>
      </c>
      <c r="AB553" s="93">
        <f t="shared" si="87"/>
      </c>
    </row>
    <row r="554" spans="2:28" ht="19.5" customHeight="1" thickBot="1">
      <c r="B554" s="136" t="s">
        <v>370</v>
      </c>
      <c r="C554" s="136"/>
      <c r="D554" s="136"/>
      <c r="E554" s="136"/>
      <c r="F554" s="59"/>
      <c r="G554" s="59"/>
      <c r="H554" s="60"/>
      <c r="I554" s="60"/>
      <c r="J554" s="114" t="s">
        <v>736</v>
      </c>
      <c r="K554" s="36">
        <f>SUM(K541:K553)</f>
        <v>0</v>
      </c>
      <c r="L554" s="36"/>
      <c r="M554" s="92" t="str">
        <f t="shared" si="84"/>
        <v> </v>
      </c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92" t="str">
        <f t="shared" si="85"/>
        <v> </v>
      </c>
      <c r="AA554" s="82">
        <f t="shared" si="86"/>
      </c>
      <c r="AB554" s="93">
        <f t="shared" si="87"/>
      </c>
    </row>
    <row r="555" spans="2:28" ht="19.5" customHeight="1">
      <c r="B555" s="104"/>
      <c r="C555" s="104"/>
      <c r="D555" s="104"/>
      <c r="E555" s="104"/>
      <c r="F555" s="54"/>
      <c r="G555" s="54"/>
      <c r="H555" s="18"/>
      <c r="I555" s="18"/>
      <c r="J555" s="114" t="s">
        <v>744</v>
      </c>
      <c r="K555" s="19">
        <f>SUM(K554)</f>
        <v>0</v>
      </c>
      <c r="L555" s="19"/>
      <c r="M555" s="88" t="str">
        <f t="shared" si="84"/>
        <v> </v>
      </c>
      <c r="N555" s="19"/>
      <c r="O555" s="19"/>
      <c r="P555" s="19"/>
      <c r="Q555" s="19"/>
      <c r="R555" s="19"/>
      <c r="S555" s="49"/>
      <c r="T555" s="19"/>
      <c r="U555" s="49"/>
      <c r="V555" s="49"/>
      <c r="W555" s="49"/>
      <c r="X555" s="49"/>
      <c r="Y555" s="49"/>
      <c r="Z555" s="88"/>
      <c r="AA555" s="112">
        <f>IF(NOT(X555=""),IF(ISERROR(X555/K555-1)," ",X555/K555-1),"")</f>
      </c>
      <c r="AB555" s="113"/>
    </row>
    <row r="556" spans="2:28" ht="19.5" customHeight="1">
      <c r="B556" s="104"/>
      <c r="C556" s="104"/>
      <c r="D556" s="104"/>
      <c r="E556" s="104"/>
      <c r="F556" s="54"/>
      <c r="G556" s="54"/>
      <c r="H556" s="18"/>
      <c r="I556" s="18"/>
      <c r="J556" s="61" t="s">
        <v>101</v>
      </c>
      <c r="K556" s="19">
        <f>SUM(K527,K538,K554)</f>
        <v>0</v>
      </c>
      <c r="L556" s="19"/>
      <c r="M556" s="88"/>
      <c r="N556" s="19"/>
      <c r="O556" s="19"/>
      <c r="P556" s="19"/>
      <c r="Q556" s="19"/>
      <c r="R556" s="19"/>
      <c r="S556" s="49"/>
      <c r="T556" s="19"/>
      <c r="U556" s="49"/>
      <c r="V556" s="49"/>
      <c r="W556" s="49"/>
      <c r="X556" s="49"/>
      <c r="Y556" s="49"/>
      <c r="Z556" s="88"/>
      <c r="AA556" s="112"/>
      <c r="AB556" s="113"/>
    </row>
    <row r="557" spans="3:28" ht="51">
      <c r="C557" s="142" t="s">
        <v>2</v>
      </c>
      <c r="D557" s="142"/>
      <c r="E557" s="142"/>
      <c r="F557" s="142" t="s">
        <v>3</v>
      </c>
      <c r="G557" s="142"/>
      <c r="H557" s="142"/>
      <c r="I557" s="142"/>
      <c r="J557" s="142"/>
      <c r="K557" s="2" t="s">
        <v>723</v>
      </c>
      <c r="L557" s="2" t="s">
        <v>724</v>
      </c>
      <c r="M557" s="2" t="s">
        <v>722</v>
      </c>
      <c r="N557" s="2"/>
      <c r="O557" s="2" t="s">
        <v>717</v>
      </c>
      <c r="P557" s="2" t="s">
        <v>718</v>
      </c>
      <c r="Q557" s="2" t="s">
        <v>719</v>
      </c>
      <c r="R557" s="2" t="s">
        <v>729</v>
      </c>
      <c r="S557" s="4"/>
      <c r="T557" s="2" t="s">
        <v>729</v>
      </c>
      <c r="U557" s="4"/>
      <c r="V557" s="4"/>
      <c r="W557" s="4"/>
      <c r="X557" s="4" t="s">
        <v>720</v>
      </c>
      <c r="Y557" s="4" t="s">
        <v>721</v>
      </c>
      <c r="Z557" s="2" t="s">
        <v>722</v>
      </c>
      <c r="AA557" s="4" t="s">
        <v>732</v>
      </c>
      <c r="AB557" s="2" t="s">
        <v>733</v>
      </c>
    </row>
    <row r="558" spans="2:28" ht="13.5" thickBot="1">
      <c r="B558" s="29"/>
      <c r="C558" s="29"/>
      <c r="D558" s="29"/>
      <c r="E558" s="29"/>
      <c r="F558" s="29"/>
      <c r="G558" s="29"/>
      <c r="H558" s="29"/>
      <c r="I558" s="29"/>
      <c r="J558" s="29"/>
      <c r="K558" s="38" t="s">
        <v>702</v>
      </c>
      <c r="L558" s="38" t="s">
        <v>702</v>
      </c>
      <c r="M558" s="3" t="s">
        <v>731</v>
      </c>
      <c r="N558" s="38"/>
      <c r="O558" s="38" t="s">
        <v>702</v>
      </c>
      <c r="P558" s="38" t="s">
        <v>702</v>
      </c>
      <c r="Q558" s="38" t="s">
        <v>702</v>
      </c>
      <c r="R558" s="38" t="s">
        <v>702</v>
      </c>
      <c r="S558" s="38"/>
      <c r="T558" s="38" t="s">
        <v>702</v>
      </c>
      <c r="U558" s="38"/>
      <c r="V558" s="38"/>
      <c r="W558" s="38"/>
      <c r="X558" s="38" t="s">
        <v>702</v>
      </c>
      <c r="Y558" s="38" t="s">
        <v>702</v>
      </c>
      <c r="Z558" s="3" t="s">
        <v>731</v>
      </c>
      <c r="AA558" s="3" t="s">
        <v>731</v>
      </c>
      <c r="AB558" s="3" t="s">
        <v>731</v>
      </c>
    </row>
    <row r="559" spans="10:28" ht="19.5" customHeight="1" thickBot="1">
      <c r="J559" s="55" t="s">
        <v>101</v>
      </c>
      <c r="K559" s="33">
        <f>K556</f>
        <v>0</v>
      </c>
      <c r="L559" s="33"/>
      <c r="M559" s="92" t="str">
        <f>IF(ISERROR(L559/K559)," ",L559/K559)</f>
        <v> </v>
      </c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92" t="str">
        <f>IF(ISERROR(Y559/X559)," ",Y559/X559)</f>
        <v> </v>
      </c>
      <c r="AA559" s="82">
        <f aca="true" t="shared" si="89" ref="AA559:AB563">IF(NOT(X559=""),IF(ISERROR(X559/K559-1)," ",X559/K559-1),"")</f>
      </c>
      <c r="AB559" s="93">
        <f t="shared" si="89"/>
      </c>
    </row>
    <row r="560" spans="2:28" ht="19.5" customHeight="1" thickBot="1">
      <c r="B560" s="5" t="s">
        <v>371</v>
      </c>
      <c r="C560" s="138" t="s">
        <v>372</v>
      </c>
      <c r="D560" s="138"/>
      <c r="E560" s="138"/>
      <c r="F560" s="160"/>
      <c r="G560" s="160"/>
      <c r="H560" s="160"/>
      <c r="I560" s="160"/>
      <c r="J560" s="160"/>
      <c r="K560" s="50">
        <f>SUM(O560,P560,Q560,R560)</f>
        <v>0</v>
      </c>
      <c r="L560" s="33"/>
      <c r="M560" s="92" t="str">
        <f>IF(ISERROR(L560/K560)," ",L560/K560)</f>
        <v> </v>
      </c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92" t="str">
        <f>IF(ISERROR(Y560/X560)," ",Y560/X560)</f>
        <v> </v>
      </c>
      <c r="AA560" s="82">
        <f t="shared" si="89"/>
      </c>
      <c r="AB560" s="93">
        <f t="shared" si="89"/>
      </c>
    </row>
    <row r="561" spans="2:28" ht="19.5" customHeight="1" thickBot="1">
      <c r="B561" s="5" t="s">
        <v>373</v>
      </c>
      <c r="C561" s="139" t="s">
        <v>289</v>
      </c>
      <c r="D561" s="139"/>
      <c r="E561" s="139"/>
      <c r="F561" s="139"/>
      <c r="G561" s="139"/>
      <c r="H561" s="139"/>
      <c r="I561" s="139"/>
      <c r="J561" s="139"/>
      <c r="K561" s="50">
        <f>SUM(O561,P561,Q561,R561)</f>
        <v>0</v>
      </c>
      <c r="L561" s="33"/>
      <c r="M561" s="92" t="str">
        <f>IF(ISERROR(L561/K561)," ",L561/K561)</f>
        <v> </v>
      </c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92" t="str">
        <f>IF(ISERROR(Y561/X561)," ",Y561/X561)</f>
        <v> </v>
      </c>
      <c r="AA561" s="82">
        <f t="shared" si="89"/>
      </c>
      <c r="AB561" s="93">
        <f t="shared" si="89"/>
      </c>
    </row>
    <row r="562" spans="2:28" ht="19.5" customHeight="1" thickBot="1">
      <c r="B562" s="5" t="s">
        <v>374</v>
      </c>
      <c r="C562" s="139" t="s">
        <v>289</v>
      </c>
      <c r="D562" s="139"/>
      <c r="E562" s="139"/>
      <c r="F562" s="139"/>
      <c r="G562" s="139"/>
      <c r="H562" s="139"/>
      <c r="I562" s="139"/>
      <c r="J562" s="139"/>
      <c r="K562" s="50">
        <f>SUM(O562,P562,Q562,R562)</f>
        <v>0</v>
      </c>
      <c r="L562" s="33"/>
      <c r="M562" s="92" t="str">
        <f>IF(ISERROR(L562/K562)," ",L562/K562)</f>
        <v> </v>
      </c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92" t="str">
        <f>IF(ISERROR(Y562/X562)," ",Y562/X562)</f>
        <v> </v>
      </c>
      <c r="AA562" s="82">
        <f t="shared" si="89"/>
      </c>
      <c r="AB562" s="93">
        <f t="shared" si="89"/>
      </c>
    </row>
    <row r="563" spans="3:28" ht="19.5" customHeight="1" thickBot="1">
      <c r="C563" s="159" t="s">
        <v>289</v>
      </c>
      <c r="D563" s="159"/>
      <c r="E563" s="159"/>
      <c r="F563" s="6"/>
      <c r="G563" s="6"/>
      <c r="J563" s="114" t="s">
        <v>736</v>
      </c>
      <c r="K563" s="33">
        <f>SUM(K560:K562)</f>
        <v>0</v>
      </c>
      <c r="L563" s="33"/>
      <c r="M563" s="92" t="str">
        <f>IF(ISERROR(L563/K563)," ",L563/K563)</f>
        <v> </v>
      </c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92" t="str">
        <f>IF(ISERROR(Y563/X563)," ",Y563/X563)</f>
        <v> </v>
      </c>
      <c r="AA563" s="82">
        <f t="shared" si="89"/>
      </c>
      <c r="AB563" s="93">
        <f t="shared" si="89"/>
      </c>
    </row>
    <row r="564" spans="3:28" ht="19.5" customHeight="1" thickBot="1">
      <c r="C564" s="7"/>
      <c r="D564" s="7"/>
      <c r="E564" s="7"/>
      <c r="F564" s="6"/>
      <c r="G564" s="6"/>
      <c r="J564" s="114" t="s">
        <v>744</v>
      </c>
      <c r="K564" s="34">
        <f>SUM(K555,K563)</f>
        <v>0</v>
      </c>
      <c r="L564" s="33"/>
      <c r="M564" s="121"/>
      <c r="N564" s="33"/>
      <c r="O564" s="71"/>
      <c r="P564" s="33"/>
      <c r="Q564" s="71"/>
      <c r="R564" s="33"/>
      <c r="S564" s="71"/>
      <c r="T564" s="33"/>
      <c r="U564" s="71"/>
      <c r="V564" s="71"/>
      <c r="W564" s="71"/>
      <c r="X564" s="33"/>
      <c r="Y564" s="71"/>
      <c r="Z564" s="87"/>
      <c r="AA564" s="122"/>
      <c r="AB564" s="93"/>
    </row>
    <row r="565" spans="2:7" ht="19.5" customHeight="1">
      <c r="B565" s="15" t="s">
        <v>13</v>
      </c>
      <c r="C565" s="151" t="s">
        <v>27</v>
      </c>
      <c r="D565" s="151"/>
      <c r="E565" s="151"/>
      <c r="F565" s="6"/>
      <c r="G565" s="6"/>
    </row>
    <row r="566" spans="2:28" ht="19.5" customHeight="1" thickBot="1">
      <c r="B566" s="5" t="s">
        <v>375</v>
      </c>
      <c r="C566" s="138" t="s">
        <v>361</v>
      </c>
      <c r="D566" s="138"/>
      <c r="E566" s="138"/>
      <c r="F566" s="160"/>
      <c r="G566" s="160"/>
      <c r="H566" s="160"/>
      <c r="I566" s="160"/>
      <c r="J566" s="160"/>
      <c r="K566" s="50">
        <f aca="true" t="shared" si="90" ref="K566:K574">SUM(O566,P566,Q566,R566)</f>
        <v>0</v>
      </c>
      <c r="L566" s="36"/>
      <c r="M566" s="90" t="str">
        <f aca="true" t="shared" si="91" ref="M566:M576">IF(ISERROR(L566/K566)," ",L566/K566)</f>
        <v> </v>
      </c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90" t="str">
        <f aca="true" t="shared" si="92" ref="Z566:Z575">IF(ISERROR(Y566/X566)," ",Y566/X566)</f>
        <v> </v>
      </c>
      <c r="AA566" s="85">
        <f aca="true" t="shared" si="93" ref="AA566:AA575">IF(NOT(X566=""),IF(ISERROR(X566/K566-1)," ",X566/K566-1),"")</f>
      </c>
      <c r="AB566" s="85">
        <f aca="true" t="shared" si="94" ref="AB566:AB575">IF(NOT(Y566=""),IF(ISERROR(Y566/L566-1)," ",Y566/L566-1),"")</f>
      </c>
    </row>
    <row r="567" spans="2:28" ht="19.5" customHeight="1" thickBot="1">
      <c r="B567" s="5" t="s">
        <v>376</v>
      </c>
      <c r="C567" s="154" t="s">
        <v>362</v>
      </c>
      <c r="D567" s="154"/>
      <c r="E567" s="154"/>
      <c r="F567" s="156"/>
      <c r="G567" s="156"/>
      <c r="H567" s="156"/>
      <c r="I567" s="156"/>
      <c r="J567" s="156"/>
      <c r="K567" s="50">
        <f t="shared" si="90"/>
        <v>0</v>
      </c>
      <c r="L567" s="33"/>
      <c r="M567" s="92" t="str">
        <f t="shared" si="91"/>
        <v> </v>
      </c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92" t="str">
        <f t="shared" si="92"/>
        <v> </v>
      </c>
      <c r="AA567" s="82">
        <f t="shared" si="93"/>
      </c>
      <c r="AB567" s="93">
        <f t="shared" si="94"/>
      </c>
    </row>
    <row r="568" spans="2:28" ht="19.5" customHeight="1" thickBot="1">
      <c r="B568" s="5" t="s">
        <v>377</v>
      </c>
      <c r="C568" s="139" t="s">
        <v>365</v>
      </c>
      <c r="D568" s="139"/>
      <c r="E568" s="139"/>
      <c r="F568" s="155"/>
      <c r="G568" s="155"/>
      <c r="H568" s="155"/>
      <c r="I568" s="155"/>
      <c r="J568" s="155"/>
      <c r="K568" s="50">
        <f t="shared" si="90"/>
        <v>0</v>
      </c>
      <c r="L568" s="33"/>
      <c r="M568" s="92" t="str">
        <f t="shared" si="91"/>
        <v> </v>
      </c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92" t="str">
        <f t="shared" si="92"/>
        <v> </v>
      </c>
      <c r="AA568" s="82">
        <f t="shared" si="93"/>
      </c>
      <c r="AB568" s="93">
        <f t="shared" si="94"/>
      </c>
    </row>
    <row r="569" spans="2:28" ht="19.5" customHeight="1" thickBot="1">
      <c r="B569" s="5" t="s">
        <v>378</v>
      </c>
      <c r="C569" s="139" t="s">
        <v>367</v>
      </c>
      <c r="D569" s="139"/>
      <c r="E569" s="139"/>
      <c r="F569" s="155"/>
      <c r="G569" s="155"/>
      <c r="H569" s="155"/>
      <c r="I569" s="155"/>
      <c r="J569" s="155"/>
      <c r="K569" s="50">
        <f t="shared" si="90"/>
        <v>0</v>
      </c>
      <c r="L569" s="33"/>
      <c r="M569" s="92" t="str">
        <f t="shared" si="91"/>
        <v> </v>
      </c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92" t="str">
        <f t="shared" si="92"/>
        <v> </v>
      </c>
      <c r="AA569" s="82">
        <f t="shared" si="93"/>
      </c>
      <c r="AB569" s="93">
        <f t="shared" si="94"/>
      </c>
    </row>
    <row r="570" spans="2:28" ht="19.5" customHeight="1" thickBot="1">
      <c r="B570" s="5" t="s">
        <v>379</v>
      </c>
      <c r="C570" s="139" t="s">
        <v>380</v>
      </c>
      <c r="D570" s="139"/>
      <c r="E570" s="139"/>
      <c r="F570" s="155"/>
      <c r="G570" s="155"/>
      <c r="H570" s="155"/>
      <c r="I570" s="155"/>
      <c r="J570" s="155"/>
      <c r="K570" s="50">
        <f t="shared" si="90"/>
        <v>0</v>
      </c>
      <c r="L570" s="33"/>
      <c r="M570" s="92" t="str">
        <f t="shared" si="91"/>
        <v> </v>
      </c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92" t="str">
        <f t="shared" si="92"/>
        <v> </v>
      </c>
      <c r="AA570" s="82">
        <f t="shared" si="93"/>
      </c>
      <c r="AB570" s="93">
        <f t="shared" si="94"/>
      </c>
    </row>
    <row r="571" spans="2:28" ht="19.5" customHeight="1" thickBot="1">
      <c r="B571" s="5" t="s">
        <v>381</v>
      </c>
      <c r="C571" s="26" t="s">
        <v>382</v>
      </c>
      <c r="D571" s="26"/>
      <c r="E571" s="26"/>
      <c r="F571" s="155"/>
      <c r="G571" s="155"/>
      <c r="H571" s="155"/>
      <c r="I571" s="155"/>
      <c r="J571" s="155"/>
      <c r="K571" s="50">
        <f t="shared" si="90"/>
        <v>0</v>
      </c>
      <c r="L571" s="33"/>
      <c r="M571" s="92" t="str">
        <f t="shared" si="91"/>
        <v> </v>
      </c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92" t="str">
        <f t="shared" si="92"/>
        <v> </v>
      </c>
      <c r="AA571" s="82">
        <f t="shared" si="93"/>
      </c>
      <c r="AB571" s="93">
        <f t="shared" si="94"/>
      </c>
    </row>
    <row r="572" spans="2:28" ht="24" customHeight="1" thickBot="1">
      <c r="B572" s="5" t="s">
        <v>383</v>
      </c>
      <c r="C572" s="154" t="s">
        <v>384</v>
      </c>
      <c r="D572" s="154"/>
      <c r="E572" s="154"/>
      <c r="F572" s="156"/>
      <c r="G572" s="156"/>
      <c r="H572" s="156"/>
      <c r="I572" s="156"/>
      <c r="J572" s="156"/>
      <c r="K572" s="50">
        <f t="shared" si="90"/>
        <v>0</v>
      </c>
      <c r="L572" s="33"/>
      <c r="M572" s="92" t="str">
        <f t="shared" si="91"/>
        <v> </v>
      </c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92" t="str">
        <f t="shared" si="92"/>
        <v> </v>
      </c>
      <c r="AA572" s="82">
        <f t="shared" si="93"/>
      </c>
      <c r="AB572" s="93">
        <f t="shared" si="94"/>
      </c>
    </row>
    <row r="573" spans="2:28" ht="19.5" customHeight="1" thickBot="1">
      <c r="B573" s="5" t="s">
        <v>385</v>
      </c>
      <c r="C573" s="139"/>
      <c r="D573" s="139"/>
      <c r="E573" s="139"/>
      <c r="F573" s="155"/>
      <c r="G573" s="155"/>
      <c r="H573" s="155"/>
      <c r="I573" s="155"/>
      <c r="J573" s="155"/>
      <c r="K573" s="50">
        <f t="shared" si="90"/>
        <v>0</v>
      </c>
      <c r="L573" s="33"/>
      <c r="M573" s="92" t="str">
        <f t="shared" si="91"/>
        <v> </v>
      </c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92" t="str">
        <f t="shared" si="92"/>
        <v> </v>
      </c>
      <c r="AA573" s="82">
        <f t="shared" si="93"/>
      </c>
      <c r="AB573" s="93">
        <f t="shared" si="94"/>
      </c>
    </row>
    <row r="574" spans="2:28" ht="19.5" customHeight="1" thickBot="1">
      <c r="B574" s="5" t="s">
        <v>386</v>
      </c>
      <c r="C574" s="139"/>
      <c r="D574" s="139"/>
      <c r="E574" s="139"/>
      <c r="F574" s="155"/>
      <c r="G574" s="155"/>
      <c r="H574" s="155"/>
      <c r="I574" s="155"/>
      <c r="J574" s="155"/>
      <c r="K574" s="50">
        <f t="shared" si="90"/>
        <v>0</v>
      </c>
      <c r="L574" s="33"/>
      <c r="M574" s="92" t="str">
        <f t="shared" si="91"/>
        <v> </v>
      </c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92" t="str">
        <f t="shared" si="92"/>
        <v> </v>
      </c>
      <c r="AA574" s="82">
        <f t="shared" si="93"/>
      </c>
      <c r="AB574" s="93">
        <f t="shared" si="94"/>
      </c>
    </row>
    <row r="575" spans="3:28" ht="19.5" customHeight="1" thickBot="1">
      <c r="C575" s="6"/>
      <c r="D575" s="6"/>
      <c r="E575" s="6"/>
      <c r="F575" s="6"/>
      <c r="G575" s="6"/>
      <c r="J575" s="114" t="s">
        <v>736</v>
      </c>
      <c r="K575" s="33">
        <f>SUM(K566:K574)</f>
        <v>0</v>
      </c>
      <c r="L575" s="33"/>
      <c r="M575" s="92" t="str">
        <f t="shared" si="91"/>
        <v> </v>
      </c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92" t="str">
        <f t="shared" si="92"/>
        <v> </v>
      </c>
      <c r="AA575" s="82">
        <f t="shared" si="93"/>
      </c>
      <c r="AB575" s="93">
        <f t="shared" si="94"/>
      </c>
    </row>
    <row r="576" spans="3:28" ht="19.5" customHeight="1">
      <c r="C576" s="6"/>
      <c r="D576" s="6"/>
      <c r="E576" s="6"/>
      <c r="F576" s="6"/>
      <c r="G576" s="6"/>
      <c r="J576" s="114" t="s">
        <v>745</v>
      </c>
      <c r="K576" s="18">
        <f>K575</f>
        <v>0</v>
      </c>
      <c r="L576" s="18"/>
      <c r="M576" s="115" t="str">
        <f t="shared" si="91"/>
        <v> </v>
      </c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15"/>
      <c r="AA576" s="116">
        <f>IF(NOT(X576=""),IF(ISERROR(X576/K576-1)," ",X576/K576-1),"")</f>
      </c>
      <c r="AB576" s="116"/>
    </row>
    <row r="577" spans="2:7" ht="19.5" customHeight="1">
      <c r="B577" s="16" t="s">
        <v>15</v>
      </c>
      <c r="C577" s="151" t="s">
        <v>387</v>
      </c>
      <c r="D577" s="151"/>
      <c r="E577" s="151"/>
      <c r="F577" s="6"/>
      <c r="G577" s="6"/>
    </row>
    <row r="578" spans="2:28" ht="19.5" customHeight="1" thickBot="1">
      <c r="B578" s="5" t="s">
        <v>388</v>
      </c>
      <c r="C578" s="149" t="s">
        <v>346</v>
      </c>
      <c r="D578" s="149"/>
      <c r="E578" s="149"/>
      <c r="F578" s="163" t="s">
        <v>289</v>
      </c>
      <c r="G578" s="163"/>
      <c r="H578" s="163"/>
      <c r="I578" s="163"/>
      <c r="J578" s="163"/>
      <c r="K578" s="50">
        <f aca="true" t="shared" si="95" ref="K578:K589">SUM(O578,P578,Q578,R578)</f>
        <v>0</v>
      </c>
      <c r="L578" s="36"/>
      <c r="M578" s="90" t="str">
        <f aca="true" t="shared" si="96" ref="M578:M590">IF(ISERROR(L578/K578)," ",L578/K578)</f>
        <v> </v>
      </c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90" t="str">
        <f aca="true" t="shared" si="97" ref="Z578:Z590">IF(ISERROR(Y578/X578)," ",Y578/X578)</f>
        <v> </v>
      </c>
      <c r="AA578" s="85">
        <f aca="true" t="shared" si="98" ref="AA578:AA591">IF(NOT(X578=""),IF(ISERROR(X578/K578-1)," ",X578/K578-1),"")</f>
      </c>
      <c r="AB578" s="85">
        <f aca="true" t="shared" si="99" ref="AB578:AB591">IF(NOT(Y578=""),IF(ISERROR(Y578/L578-1)," ",Y578/L578-1),"")</f>
      </c>
    </row>
    <row r="579" spans="2:28" ht="19.5" customHeight="1" thickBot="1">
      <c r="B579" s="5" t="s">
        <v>389</v>
      </c>
      <c r="C579" s="139" t="s">
        <v>346</v>
      </c>
      <c r="D579" s="139"/>
      <c r="E579" s="139"/>
      <c r="F579" s="157" t="s">
        <v>289</v>
      </c>
      <c r="G579" s="157"/>
      <c r="H579" s="157"/>
      <c r="I579" s="157"/>
      <c r="J579" s="157"/>
      <c r="K579" s="50">
        <f t="shared" si="95"/>
        <v>0</v>
      </c>
      <c r="L579" s="33"/>
      <c r="M579" s="92" t="str">
        <f t="shared" si="96"/>
        <v> </v>
      </c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92" t="str">
        <f t="shared" si="97"/>
        <v> </v>
      </c>
      <c r="AA579" s="82">
        <f t="shared" si="98"/>
      </c>
      <c r="AB579" s="93">
        <f t="shared" si="99"/>
      </c>
    </row>
    <row r="580" spans="2:28" ht="19.5" customHeight="1" thickBot="1">
      <c r="B580" s="5" t="s">
        <v>390</v>
      </c>
      <c r="C580" s="26" t="s">
        <v>351</v>
      </c>
      <c r="D580" s="26"/>
      <c r="E580" s="26"/>
      <c r="F580" s="157" t="s">
        <v>289</v>
      </c>
      <c r="G580" s="157"/>
      <c r="H580" s="157"/>
      <c r="I580" s="157"/>
      <c r="J580" s="157"/>
      <c r="K580" s="50">
        <f t="shared" si="95"/>
        <v>0</v>
      </c>
      <c r="L580" s="33"/>
      <c r="M580" s="92" t="str">
        <f t="shared" si="96"/>
        <v> </v>
      </c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92" t="str">
        <f t="shared" si="97"/>
        <v> </v>
      </c>
      <c r="AA580" s="82">
        <f t="shared" si="98"/>
      </c>
      <c r="AB580" s="93">
        <f t="shared" si="99"/>
      </c>
    </row>
    <row r="581" spans="2:28" ht="19.5" customHeight="1" thickBot="1">
      <c r="B581" s="5" t="s">
        <v>391</v>
      </c>
      <c r="C581" s="139" t="s">
        <v>353</v>
      </c>
      <c r="D581" s="139"/>
      <c r="E581" s="139"/>
      <c r="F581" s="155"/>
      <c r="G581" s="155"/>
      <c r="H581" s="155"/>
      <c r="I581" s="155"/>
      <c r="J581" s="155"/>
      <c r="K581" s="50">
        <f t="shared" si="95"/>
        <v>0</v>
      </c>
      <c r="L581" s="33"/>
      <c r="M581" s="92" t="str">
        <f t="shared" si="96"/>
        <v> </v>
      </c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92" t="str">
        <f t="shared" si="97"/>
        <v> </v>
      </c>
      <c r="AA581" s="82">
        <f t="shared" si="98"/>
      </c>
      <c r="AB581" s="93">
        <f t="shared" si="99"/>
      </c>
    </row>
    <row r="582" spans="2:28" ht="19.5" customHeight="1" thickBot="1">
      <c r="B582" s="5" t="s">
        <v>392</v>
      </c>
      <c r="C582" s="139" t="s">
        <v>355</v>
      </c>
      <c r="D582" s="139"/>
      <c r="E582" s="139"/>
      <c r="F582" s="155"/>
      <c r="G582" s="155"/>
      <c r="H582" s="155"/>
      <c r="I582" s="155"/>
      <c r="J582" s="155"/>
      <c r="K582" s="50">
        <f t="shared" si="95"/>
        <v>0</v>
      </c>
      <c r="L582" s="33"/>
      <c r="M582" s="92" t="str">
        <f t="shared" si="96"/>
        <v> </v>
      </c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92" t="str">
        <f t="shared" si="97"/>
        <v> </v>
      </c>
      <c r="AA582" s="82">
        <f t="shared" si="98"/>
      </c>
      <c r="AB582" s="93">
        <f t="shared" si="99"/>
      </c>
    </row>
    <row r="583" spans="2:28" ht="19.5" customHeight="1" thickBot="1">
      <c r="B583" s="5" t="s">
        <v>393</v>
      </c>
      <c r="C583" s="139" t="s">
        <v>357</v>
      </c>
      <c r="D583" s="139"/>
      <c r="E583" s="139"/>
      <c r="F583" s="155"/>
      <c r="G583" s="155"/>
      <c r="H583" s="155"/>
      <c r="I583" s="155"/>
      <c r="J583" s="155"/>
      <c r="K583" s="50">
        <f t="shared" si="95"/>
        <v>0</v>
      </c>
      <c r="L583" s="33"/>
      <c r="M583" s="92" t="str">
        <f t="shared" si="96"/>
        <v> </v>
      </c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92" t="str">
        <f t="shared" si="97"/>
        <v> </v>
      </c>
      <c r="AA583" s="82">
        <f t="shared" si="98"/>
      </c>
      <c r="AB583" s="93">
        <f t="shared" si="99"/>
      </c>
    </row>
    <row r="584" spans="2:28" ht="19.5" customHeight="1" thickBot="1">
      <c r="B584" s="5" t="s">
        <v>395</v>
      </c>
      <c r="C584" s="145" t="s">
        <v>394</v>
      </c>
      <c r="D584" s="145"/>
      <c r="E584" s="145"/>
      <c r="F584" s="158"/>
      <c r="G584" s="158"/>
      <c r="H584" s="158"/>
      <c r="I584" s="158"/>
      <c r="J584" s="158"/>
      <c r="K584" s="50">
        <f t="shared" si="95"/>
        <v>0</v>
      </c>
      <c r="L584" s="33"/>
      <c r="M584" s="92" t="str">
        <f t="shared" si="96"/>
        <v> </v>
      </c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92" t="str">
        <f t="shared" si="97"/>
        <v> </v>
      </c>
      <c r="AA584" s="82">
        <f t="shared" si="98"/>
      </c>
      <c r="AB584" s="93">
        <f t="shared" si="99"/>
      </c>
    </row>
    <row r="585" spans="2:28" ht="19.5" customHeight="1" thickBot="1">
      <c r="B585" s="5" t="s">
        <v>396</v>
      </c>
      <c r="C585" s="144" t="s">
        <v>397</v>
      </c>
      <c r="D585" s="144"/>
      <c r="E585" s="144"/>
      <c r="F585" s="162"/>
      <c r="G585" s="162"/>
      <c r="H585" s="162"/>
      <c r="I585" s="162"/>
      <c r="J585" s="162"/>
      <c r="K585" s="50">
        <f t="shared" si="95"/>
        <v>0</v>
      </c>
      <c r="L585" s="33"/>
      <c r="M585" s="92" t="str">
        <f t="shared" si="96"/>
        <v> </v>
      </c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92" t="str">
        <f t="shared" si="97"/>
        <v> </v>
      </c>
      <c r="AA585" s="82">
        <f t="shared" si="98"/>
      </c>
      <c r="AB585" s="93">
        <f t="shared" si="99"/>
      </c>
    </row>
    <row r="586" spans="2:28" ht="19.5" customHeight="1" thickBot="1">
      <c r="B586" s="5" t="s">
        <v>398</v>
      </c>
      <c r="C586" s="145" t="s">
        <v>399</v>
      </c>
      <c r="D586" s="145"/>
      <c r="E586" s="145"/>
      <c r="F586" s="155"/>
      <c r="G586" s="155"/>
      <c r="H586" s="155"/>
      <c r="I586" s="155"/>
      <c r="J586" s="155"/>
      <c r="K586" s="50">
        <f t="shared" si="95"/>
        <v>0</v>
      </c>
      <c r="L586" s="33"/>
      <c r="M586" s="92" t="str">
        <f t="shared" si="96"/>
        <v> </v>
      </c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92" t="str">
        <f t="shared" si="97"/>
        <v> </v>
      </c>
      <c r="AA586" s="82">
        <f t="shared" si="98"/>
      </c>
      <c r="AB586" s="93">
        <f t="shared" si="99"/>
      </c>
    </row>
    <row r="587" spans="2:28" ht="19.5" customHeight="1" thickBot="1">
      <c r="B587" s="5" t="s">
        <v>400</v>
      </c>
      <c r="C587" s="145" t="s">
        <v>401</v>
      </c>
      <c r="D587" s="145"/>
      <c r="E587" s="145"/>
      <c r="F587" s="155"/>
      <c r="G587" s="155"/>
      <c r="H587" s="155"/>
      <c r="I587" s="155"/>
      <c r="J587" s="155"/>
      <c r="K587" s="50">
        <f t="shared" si="95"/>
        <v>0</v>
      </c>
      <c r="L587" s="33"/>
      <c r="M587" s="92" t="str">
        <f t="shared" si="96"/>
        <v> </v>
      </c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92" t="str">
        <f t="shared" si="97"/>
        <v> </v>
      </c>
      <c r="AA587" s="82">
        <f t="shared" si="98"/>
      </c>
      <c r="AB587" s="93">
        <f t="shared" si="99"/>
      </c>
    </row>
    <row r="588" spans="2:28" s="6" customFormat="1" ht="24" customHeight="1" thickBot="1">
      <c r="B588" s="6" t="s">
        <v>402</v>
      </c>
      <c r="C588" s="145" t="s">
        <v>403</v>
      </c>
      <c r="D588" s="145"/>
      <c r="E588" s="145"/>
      <c r="F588" s="158"/>
      <c r="G588" s="158"/>
      <c r="H588" s="158"/>
      <c r="I588" s="158"/>
      <c r="J588" s="158"/>
      <c r="K588" s="50">
        <f t="shared" si="95"/>
        <v>0</v>
      </c>
      <c r="L588" s="33"/>
      <c r="M588" s="92" t="str">
        <f t="shared" si="96"/>
        <v> </v>
      </c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33"/>
      <c r="Y588" s="33"/>
      <c r="Z588" s="92" t="str">
        <f t="shared" si="97"/>
        <v> </v>
      </c>
      <c r="AA588" s="82">
        <f t="shared" si="98"/>
      </c>
      <c r="AB588" s="93">
        <f t="shared" si="99"/>
      </c>
    </row>
    <row r="589" spans="2:28" ht="24" customHeight="1" thickBot="1">
      <c r="B589" s="5" t="s">
        <v>404</v>
      </c>
      <c r="C589" s="145" t="s">
        <v>405</v>
      </c>
      <c r="D589" s="145"/>
      <c r="E589" s="145"/>
      <c r="F589" s="158"/>
      <c r="G589" s="158"/>
      <c r="H589" s="158"/>
      <c r="I589" s="158"/>
      <c r="J589" s="158"/>
      <c r="K589" s="50">
        <f t="shared" si="95"/>
        <v>0</v>
      </c>
      <c r="L589" s="33"/>
      <c r="M589" s="92" t="str">
        <f t="shared" si="96"/>
        <v> </v>
      </c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92" t="str">
        <f t="shared" si="97"/>
        <v> </v>
      </c>
      <c r="AA589" s="82">
        <f t="shared" si="98"/>
      </c>
      <c r="AB589" s="93">
        <f t="shared" si="99"/>
      </c>
    </row>
    <row r="590" spans="2:28" ht="19.5" customHeight="1" thickBot="1">
      <c r="B590" s="136" t="s">
        <v>370</v>
      </c>
      <c r="C590" s="136"/>
      <c r="D590" s="136"/>
      <c r="E590" s="136"/>
      <c r="F590" s="59"/>
      <c r="G590" s="59"/>
      <c r="H590" s="60"/>
      <c r="I590" s="60"/>
      <c r="J590" s="114" t="s">
        <v>736</v>
      </c>
      <c r="K590" s="36">
        <f>SUM(K578:K589)</f>
        <v>0</v>
      </c>
      <c r="L590" s="36"/>
      <c r="M590" s="92" t="str">
        <f t="shared" si="96"/>
        <v> </v>
      </c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92" t="str">
        <f t="shared" si="97"/>
        <v> </v>
      </c>
      <c r="AA590" s="82">
        <f t="shared" si="98"/>
      </c>
      <c r="AB590" s="93">
        <f t="shared" si="99"/>
      </c>
    </row>
    <row r="591" spans="2:28" ht="19.5" customHeight="1" thickBot="1">
      <c r="B591" s="104"/>
      <c r="C591" s="104"/>
      <c r="D591" s="104"/>
      <c r="E591" s="104"/>
      <c r="F591" s="54"/>
      <c r="G591" s="54"/>
      <c r="H591" s="18"/>
      <c r="I591" s="18"/>
      <c r="J591" s="114" t="s">
        <v>746</v>
      </c>
      <c r="K591" s="36">
        <f>K590</f>
        <v>0</v>
      </c>
      <c r="L591" s="36"/>
      <c r="M591" s="92" t="str">
        <f>IF(ISERROR(L591/K591)," ",L591/K591)</f>
        <v> </v>
      </c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92" t="str">
        <f>IF(ISERROR(Y591/X591)," ",Y591/X591)</f>
        <v> </v>
      </c>
      <c r="AA591" s="82">
        <f t="shared" si="98"/>
      </c>
      <c r="AB591" s="93">
        <f t="shared" si="99"/>
      </c>
    </row>
    <row r="592" spans="2:28" ht="19.5" customHeight="1">
      <c r="B592" s="104"/>
      <c r="C592" s="104"/>
      <c r="D592" s="104"/>
      <c r="E592" s="104"/>
      <c r="F592" s="54"/>
      <c r="G592" s="54"/>
      <c r="H592" s="18"/>
      <c r="I592" s="18"/>
      <c r="J592" s="61" t="s">
        <v>101</v>
      </c>
      <c r="K592" s="19">
        <f>SUM(K559,K563,K576,K590)</f>
        <v>0</v>
      </c>
      <c r="L592" s="19"/>
      <c r="M592" s="88"/>
      <c r="N592" s="19"/>
      <c r="O592" s="19"/>
      <c r="P592" s="19"/>
      <c r="Q592" s="19"/>
      <c r="R592" s="19"/>
      <c r="S592" s="49"/>
      <c r="T592" s="19"/>
      <c r="U592" s="49"/>
      <c r="V592" s="49"/>
      <c r="W592" s="49"/>
      <c r="X592" s="49"/>
      <c r="Y592" s="49"/>
      <c r="Z592" s="88"/>
      <c r="AA592" s="112"/>
      <c r="AB592" s="113"/>
    </row>
    <row r="593" spans="3:28" ht="51">
      <c r="C593" s="142" t="s">
        <v>2</v>
      </c>
      <c r="D593" s="142"/>
      <c r="E593" s="142"/>
      <c r="F593" s="142" t="s">
        <v>3</v>
      </c>
      <c r="G593" s="142"/>
      <c r="H593" s="142"/>
      <c r="I593" s="142"/>
      <c r="J593" s="142"/>
      <c r="K593" s="2" t="s">
        <v>723</v>
      </c>
      <c r="L593" s="2" t="s">
        <v>724</v>
      </c>
      <c r="M593" s="2" t="s">
        <v>722</v>
      </c>
      <c r="N593" s="2"/>
      <c r="O593" s="2" t="s">
        <v>717</v>
      </c>
      <c r="P593" s="2" t="s">
        <v>718</v>
      </c>
      <c r="Q593" s="2" t="s">
        <v>719</v>
      </c>
      <c r="R593" s="2" t="s">
        <v>729</v>
      </c>
      <c r="S593" s="4"/>
      <c r="T593" s="2" t="s">
        <v>729</v>
      </c>
      <c r="U593" s="4"/>
      <c r="V593" s="4"/>
      <c r="W593" s="4"/>
      <c r="X593" s="4" t="s">
        <v>720</v>
      </c>
      <c r="Y593" s="4" t="s">
        <v>721</v>
      </c>
      <c r="Z593" s="2" t="s">
        <v>722</v>
      </c>
      <c r="AA593" s="4" t="s">
        <v>732</v>
      </c>
      <c r="AB593" s="2" t="s">
        <v>733</v>
      </c>
    </row>
    <row r="594" spans="2:28" ht="13.5" thickBot="1">
      <c r="B594" s="29"/>
      <c r="C594" s="29"/>
      <c r="D594" s="29"/>
      <c r="E594" s="29"/>
      <c r="F594" s="29"/>
      <c r="G594" s="29"/>
      <c r="H594" s="29"/>
      <c r="I594" s="29"/>
      <c r="J594" s="29"/>
      <c r="K594" s="38" t="s">
        <v>702</v>
      </c>
      <c r="L594" s="38" t="s">
        <v>702</v>
      </c>
      <c r="M594" s="3" t="s">
        <v>731</v>
      </c>
      <c r="N594" s="38"/>
      <c r="O594" s="38" t="s">
        <v>702</v>
      </c>
      <c r="P594" s="38" t="s">
        <v>702</v>
      </c>
      <c r="Q594" s="38" t="s">
        <v>702</v>
      </c>
      <c r="R594" s="38" t="s">
        <v>702</v>
      </c>
      <c r="S594" s="38"/>
      <c r="T594" s="38" t="s">
        <v>702</v>
      </c>
      <c r="U594" s="38"/>
      <c r="V594" s="38"/>
      <c r="W594" s="38"/>
      <c r="X594" s="38" t="s">
        <v>702</v>
      </c>
      <c r="Y594" s="38" t="s">
        <v>702</v>
      </c>
      <c r="Z594" s="3" t="s">
        <v>731</v>
      </c>
      <c r="AA594" s="3" t="s">
        <v>731</v>
      </c>
      <c r="AB594" s="3" t="s">
        <v>731</v>
      </c>
    </row>
    <row r="595" spans="10:28" ht="19.5" customHeight="1" thickBot="1">
      <c r="J595" s="63" t="s">
        <v>101</v>
      </c>
      <c r="K595" s="33">
        <f>K592</f>
        <v>0</v>
      </c>
      <c r="L595" s="33"/>
      <c r="M595" s="92" t="str">
        <f aca="true" t="shared" si="100" ref="M595:M604">IF(ISERROR(L595/K595)," ",L595/K595)</f>
        <v> </v>
      </c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92" t="str">
        <f aca="true" t="shared" si="101" ref="Z595:Z604">IF(ISERROR(Y595/X595)," ",Y595/X595)</f>
        <v> </v>
      </c>
      <c r="AA595" s="82">
        <f aca="true" t="shared" si="102" ref="AA595:AB602">IF(NOT(X595=""),IF(ISERROR(X595/K595-1)," ",X595/K595-1),"")</f>
      </c>
      <c r="AB595" s="93">
        <f t="shared" si="102"/>
      </c>
    </row>
    <row r="596" spans="2:28" ht="19.5" customHeight="1" thickBot="1">
      <c r="B596" s="5" t="s">
        <v>406</v>
      </c>
      <c r="C596" s="138" t="s">
        <v>407</v>
      </c>
      <c r="D596" s="138"/>
      <c r="E596" s="138"/>
      <c r="F596" s="160"/>
      <c r="G596" s="160"/>
      <c r="H596" s="160"/>
      <c r="I596" s="160"/>
      <c r="J596" s="160"/>
      <c r="K596" s="50">
        <f aca="true" t="shared" si="103" ref="K596:K602">SUM(O596,P596,Q596,R596)</f>
        <v>0</v>
      </c>
      <c r="L596" s="33"/>
      <c r="M596" s="92" t="str">
        <f t="shared" si="100"/>
        <v> </v>
      </c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92" t="str">
        <f t="shared" si="101"/>
        <v> </v>
      </c>
      <c r="AA596" s="82">
        <f t="shared" si="102"/>
      </c>
      <c r="AB596" s="93">
        <f t="shared" si="102"/>
      </c>
    </row>
    <row r="597" spans="2:28" ht="19.5" customHeight="1" thickBot="1">
      <c r="B597" s="5" t="s">
        <v>408</v>
      </c>
      <c r="C597" s="139" t="s">
        <v>369</v>
      </c>
      <c r="D597" s="139"/>
      <c r="E597" s="139"/>
      <c r="F597" s="155"/>
      <c r="G597" s="155"/>
      <c r="H597" s="155"/>
      <c r="I597" s="155"/>
      <c r="J597" s="155"/>
      <c r="K597" s="50">
        <f t="shared" si="103"/>
        <v>0</v>
      </c>
      <c r="L597" s="33"/>
      <c r="M597" s="92" t="str">
        <f t="shared" si="100"/>
        <v> </v>
      </c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92" t="str">
        <f t="shared" si="101"/>
        <v> </v>
      </c>
      <c r="AA597" s="82">
        <f t="shared" si="102"/>
      </c>
      <c r="AB597" s="93">
        <f t="shared" si="102"/>
      </c>
    </row>
    <row r="598" spans="2:28" ht="19.5" customHeight="1" thickBot="1">
      <c r="B598" s="5" t="s">
        <v>409</v>
      </c>
      <c r="C598" s="139" t="s">
        <v>410</v>
      </c>
      <c r="D598" s="139"/>
      <c r="E598" s="139"/>
      <c r="F598" s="155"/>
      <c r="G598" s="155"/>
      <c r="H598" s="155"/>
      <c r="I598" s="155"/>
      <c r="J598" s="155"/>
      <c r="K598" s="50">
        <f t="shared" si="103"/>
        <v>0</v>
      </c>
      <c r="L598" s="33"/>
      <c r="M598" s="92" t="str">
        <f t="shared" si="100"/>
        <v> </v>
      </c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92" t="str">
        <f t="shared" si="101"/>
        <v> </v>
      </c>
      <c r="AA598" s="82">
        <f t="shared" si="102"/>
      </c>
      <c r="AB598" s="93">
        <f t="shared" si="102"/>
      </c>
    </row>
    <row r="599" spans="2:28" ht="19.5" customHeight="1" thickBot="1">
      <c r="B599" s="5" t="s">
        <v>411</v>
      </c>
      <c r="C599" s="154" t="s">
        <v>412</v>
      </c>
      <c r="D599" s="154"/>
      <c r="E599" s="154"/>
      <c r="F599" s="156"/>
      <c r="G599" s="156"/>
      <c r="H599" s="156"/>
      <c r="I599" s="156"/>
      <c r="J599" s="156"/>
      <c r="K599" s="50">
        <f t="shared" si="103"/>
        <v>0</v>
      </c>
      <c r="L599" s="33"/>
      <c r="M599" s="92" t="str">
        <f t="shared" si="100"/>
        <v> </v>
      </c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92" t="str">
        <f t="shared" si="101"/>
        <v> </v>
      </c>
      <c r="AA599" s="82">
        <f t="shared" si="102"/>
      </c>
      <c r="AB599" s="93">
        <f t="shared" si="102"/>
      </c>
    </row>
    <row r="600" spans="2:28" ht="19.5" customHeight="1" thickBot="1">
      <c r="B600" s="5" t="s">
        <v>413</v>
      </c>
      <c r="C600" s="139" t="s">
        <v>414</v>
      </c>
      <c r="D600" s="139"/>
      <c r="E600" s="139"/>
      <c r="F600" s="155"/>
      <c r="G600" s="155"/>
      <c r="H600" s="155"/>
      <c r="I600" s="155"/>
      <c r="J600" s="155"/>
      <c r="K600" s="50">
        <f t="shared" si="103"/>
        <v>0</v>
      </c>
      <c r="L600" s="33"/>
      <c r="M600" s="92" t="str">
        <f t="shared" si="100"/>
        <v> </v>
      </c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92" t="str">
        <f t="shared" si="101"/>
        <v> </v>
      </c>
      <c r="AA600" s="82">
        <f t="shared" si="102"/>
      </c>
      <c r="AB600" s="93">
        <f t="shared" si="102"/>
      </c>
    </row>
    <row r="601" spans="2:28" ht="19.5" customHeight="1" thickBot="1">
      <c r="B601" s="5" t="s">
        <v>415</v>
      </c>
      <c r="C601" s="155" t="s">
        <v>289</v>
      </c>
      <c r="D601" s="155"/>
      <c r="E601" s="155"/>
      <c r="F601" s="155"/>
      <c r="G601" s="155"/>
      <c r="H601" s="155"/>
      <c r="I601" s="155"/>
      <c r="J601" s="155"/>
      <c r="K601" s="50">
        <f t="shared" si="103"/>
        <v>0</v>
      </c>
      <c r="L601" s="33"/>
      <c r="M601" s="92" t="str">
        <f t="shared" si="100"/>
        <v> </v>
      </c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92" t="str">
        <f t="shared" si="101"/>
        <v> </v>
      </c>
      <c r="AA601" s="82">
        <f t="shared" si="102"/>
      </c>
      <c r="AB601" s="93">
        <f t="shared" si="102"/>
      </c>
    </row>
    <row r="602" spans="2:28" ht="19.5" customHeight="1" thickBot="1">
      <c r="B602" s="5" t="s">
        <v>416</v>
      </c>
      <c r="C602" s="156" t="s">
        <v>289</v>
      </c>
      <c r="D602" s="156"/>
      <c r="E602" s="156"/>
      <c r="F602" s="156"/>
      <c r="G602" s="156"/>
      <c r="H602" s="156"/>
      <c r="I602" s="156"/>
      <c r="J602" s="156"/>
      <c r="K602" s="50">
        <f t="shared" si="103"/>
        <v>0</v>
      </c>
      <c r="L602" s="33"/>
      <c r="M602" s="92" t="str">
        <f t="shared" si="100"/>
        <v> </v>
      </c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92" t="str">
        <f t="shared" si="101"/>
        <v> </v>
      </c>
      <c r="AA602" s="82">
        <f t="shared" si="102"/>
      </c>
      <c r="AB602" s="93">
        <f t="shared" si="102"/>
      </c>
    </row>
    <row r="603" spans="3:28" ht="19.5" customHeight="1" thickBot="1">
      <c r="C603" s="117"/>
      <c r="D603" s="117"/>
      <c r="E603" s="117"/>
      <c r="F603" s="117"/>
      <c r="G603" s="117"/>
      <c r="H603" s="117"/>
      <c r="I603" s="117"/>
      <c r="J603" s="114" t="s">
        <v>736</v>
      </c>
      <c r="K603" s="33">
        <f>SUM(K596:K602)</f>
        <v>0</v>
      </c>
      <c r="L603" s="33"/>
      <c r="M603" s="92" t="str">
        <f t="shared" si="100"/>
        <v> </v>
      </c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92"/>
      <c r="AA603" s="82">
        <f>IF(NOT(X603=""),IF(ISERROR(X603/K603-1)," ",X603/K603-1),"")</f>
      </c>
      <c r="AB603" s="93"/>
    </row>
    <row r="604" spans="3:28" ht="19.5" customHeight="1" thickBot="1">
      <c r="C604" s="7"/>
      <c r="D604" s="7"/>
      <c r="E604" s="7"/>
      <c r="F604" s="7"/>
      <c r="G604" s="7"/>
      <c r="H604" s="7"/>
      <c r="I604" s="7"/>
      <c r="J604" s="114" t="s">
        <v>746</v>
      </c>
      <c r="K604" s="33">
        <f>SUM(K591,K603)</f>
        <v>0</v>
      </c>
      <c r="L604" s="33"/>
      <c r="M604" s="92" t="str">
        <f t="shared" si="100"/>
        <v> </v>
      </c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92" t="str">
        <f t="shared" si="101"/>
        <v> </v>
      </c>
      <c r="AA604" s="82">
        <f>IF(NOT(X604=""),IF(ISERROR(X604/K604-1)," ",X604/K604-1),"")</f>
      </c>
      <c r="AB604" s="93">
        <f>IF(NOT(Y604=""),IF(ISERROR(Y604/L604-1)," ",Y604/L604-1),"")</f>
      </c>
    </row>
    <row r="605" spans="2:7" ht="19.5" customHeight="1">
      <c r="B605" s="15" t="s">
        <v>17</v>
      </c>
      <c r="C605" s="151" t="s">
        <v>29</v>
      </c>
      <c r="D605" s="151"/>
      <c r="E605" s="151"/>
      <c r="F605" s="151"/>
      <c r="G605" s="151"/>
    </row>
    <row r="606" spans="2:28" ht="19.5" customHeight="1" thickBot="1">
      <c r="B606" s="5" t="s">
        <v>417</v>
      </c>
      <c r="C606" s="138" t="s">
        <v>346</v>
      </c>
      <c r="D606" s="138"/>
      <c r="E606" s="138"/>
      <c r="F606" s="160"/>
      <c r="G606" s="160"/>
      <c r="H606" s="160"/>
      <c r="I606" s="160"/>
      <c r="J606" s="160"/>
      <c r="K606" s="50">
        <f aca="true" t="shared" si="104" ref="K606:K612">SUM(O606,P606,Q606,R606)</f>
        <v>0</v>
      </c>
      <c r="L606" s="36"/>
      <c r="M606" s="90" t="str">
        <f aca="true" t="shared" si="105" ref="M606:M614">IF(ISERROR(L606/K606)," ",L606/K606)</f>
        <v> </v>
      </c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90" t="str">
        <f aca="true" t="shared" si="106" ref="Z606:Z614">IF(ISERROR(Y606/X606)," ",Y606/X606)</f>
        <v> </v>
      </c>
      <c r="AA606" s="85">
        <f aca="true" t="shared" si="107" ref="AA606:AB612">IF(NOT(X606=""),IF(ISERROR(X606/K606-1)," ",X606/K606-1),"")</f>
      </c>
      <c r="AB606" s="85">
        <f t="shared" si="107"/>
      </c>
    </row>
    <row r="607" spans="2:28" ht="19.5" customHeight="1" thickBot="1">
      <c r="B607" s="5" t="s">
        <v>418</v>
      </c>
      <c r="C607" s="139" t="s">
        <v>419</v>
      </c>
      <c r="D607" s="139"/>
      <c r="E607" s="139"/>
      <c r="F607" s="155"/>
      <c r="G607" s="155"/>
      <c r="H607" s="155"/>
      <c r="I607" s="155"/>
      <c r="J607" s="155"/>
      <c r="K607" s="50">
        <f t="shared" si="104"/>
        <v>0</v>
      </c>
      <c r="L607" s="33"/>
      <c r="M607" s="92" t="str">
        <f t="shared" si="105"/>
        <v> </v>
      </c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92" t="str">
        <f t="shared" si="106"/>
        <v> </v>
      </c>
      <c r="AA607" s="82">
        <f t="shared" si="107"/>
      </c>
      <c r="AB607" s="93">
        <f t="shared" si="107"/>
      </c>
    </row>
    <row r="608" spans="2:28" ht="19.5" customHeight="1" thickBot="1">
      <c r="B608" s="5" t="s">
        <v>420</v>
      </c>
      <c r="C608" s="139" t="s">
        <v>421</v>
      </c>
      <c r="D608" s="139"/>
      <c r="E608" s="139"/>
      <c r="F608" s="155"/>
      <c r="G608" s="155"/>
      <c r="H608" s="155"/>
      <c r="I608" s="155"/>
      <c r="J608" s="155"/>
      <c r="K608" s="50">
        <f t="shared" si="104"/>
        <v>0</v>
      </c>
      <c r="L608" s="33"/>
      <c r="M608" s="92" t="str">
        <f t="shared" si="105"/>
        <v> </v>
      </c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92" t="str">
        <f t="shared" si="106"/>
        <v> </v>
      </c>
      <c r="AA608" s="82">
        <f t="shared" si="107"/>
      </c>
      <c r="AB608" s="93">
        <f t="shared" si="107"/>
      </c>
    </row>
    <row r="609" spans="2:28" ht="19.5" customHeight="1" thickBot="1">
      <c r="B609" s="5" t="s">
        <v>422</v>
      </c>
      <c r="C609" s="139" t="s">
        <v>423</v>
      </c>
      <c r="D609" s="139"/>
      <c r="E609" s="139"/>
      <c r="F609" s="155"/>
      <c r="G609" s="155"/>
      <c r="H609" s="155"/>
      <c r="I609" s="155"/>
      <c r="J609" s="155"/>
      <c r="K609" s="50">
        <f t="shared" si="104"/>
        <v>0</v>
      </c>
      <c r="L609" s="33"/>
      <c r="M609" s="92" t="str">
        <f t="shared" si="105"/>
        <v> </v>
      </c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92" t="str">
        <f t="shared" si="106"/>
        <v> </v>
      </c>
      <c r="AA609" s="82">
        <f t="shared" si="107"/>
      </c>
      <c r="AB609" s="93">
        <f t="shared" si="107"/>
      </c>
    </row>
    <row r="610" spans="2:28" ht="19.5" customHeight="1" thickBot="1">
      <c r="B610" s="5" t="s">
        <v>424</v>
      </c>
      <c r="C610" s="139" t="s">
        <v>380</v>
      </c>
      <c r="D610" s="139"/>
      <c r="E610" s="139"/>
      <c r="F610" s="155"/>
      <c r="G610" s="155"/>
      <c r="H610" s="155"/>
      <c r="I610" s="155"/>
      <c r="J610" s="155"/>
      <c r="K610" s="50">
        <f t="shared" si="104"/>
        <v>0</v>
      </c>
      <c r="L610" s="33"/>
      <c r="M610" s="92" t="str">
        <f t="shared" si="105"/>
        <v> </v>
      </c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92" t="str">
        <f t="shared" si="106"/>
        <v> </v>
      </c>
      <c r="AA610" s="82">
        <f t="shared" si="107"/>
      </c>
      <c r="AB610" s="93">
        <f t="shared" si="107"/>
      </c>
    </row>
    <row r="611" spans="2:28" ht="19.5" customHeight="1" thickBot="1">
      <c r="B611" s="5" t="s">
        <v>425</v>
      </c>
      <c r="C611" s="139" t="s">
        <v>382</v>
      </c>
      <c r="D611" s="139"/>
      <c r="E611" s="139"/>
      <c r="F611" s="155"/>
      <c r="G611" s="155"/>
      <c r="H611" s="155"/>
      <c r="I611" s="155"/>
      <c r="J611" s="155"/>
      <c r="K611" s="50">
        <f t="shared" si="104"/>
        <v>0</v>
      </c>
      <c r="L611" s="33"/>
      <c r="M611" s="92" t="str">
        <f t="shared" si="105"/>
        <v> </v>
      </c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92" t="str">
        <f t="shared" si="106"/>
        <v> </v>
      </c>
      <c r="AA611" s="82">
        <f t="shared" si="107"/>
      </c>
      <c r="AB611" s="93">
        <f t="shared" si="107"/>
      </c>
    </row>
    <row r="612" spans="2:28" ht="19.5" customHeight="1" thickBot="1">
      <c r="B612" s="5" t="s">
        <v>426</v>
      </c>
      <c r="C612" s="139"/>
      <c r="D612" s="139"/>
      <c r="E612" s="139"/>
      <c r="F612" s="155"/>
      <c r="G612" s="155"/>
      <c r="H612" s="155"/>
      <c r="I612" s="155"/>
      <c r="J612" s="155"/>
      <c r="K612" s="50">
        <f t="shared" si="104"/>
        <v>0</v>
      </c>
      <c r="L612" s="33"/>
      <c r="M612" s="92" t="str">
        <f t="shared" si="105"/>
        <v> </v>
      </c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92" t="str">
        <f t="shared" si="106"/>
        <v> </v>
      </c>
      <c r="AA612" s="82">
        <f t="shared" si="107"/>
      </c>
      <c r="AB612" s="93">
        <f t="shared" si="107"/>
      </c>
    </row>
    <row r="613" spans="3:28" ht="19.5" customHeight="1" thickBot="1">
      <c r="C613" s="54"/>
      <c r="D613" s="54"/>
      <c r="E613" s="54"/>
      <c r="F613" s="22"/>
      <c r="G613" s="22"/>
      <c r="H613" s="22"/>
      <c r="I613" s="22"/>
      <c r="J613" s="114" t="s">
        <v>736</v>
      </c>
      <c r="K613" s="33">
        <f>SUM(K606:K612)</f>
        <v>0</v>
      </c>
      <c r="L613" s="33"/>
      <c r="M613" s="92" t="str">
        <f t="shared" si="105"/>
        <v> </v>
      </c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92"/>
      <c r="AA613" s="82">
        <f>IF(NOT(X613=""),IF(ISERROR(X613/K613-1)," ",X613/K613-1),"")</f>
      </c>
      <c r="AB613" s="93"/>
    </row>
    <row r="614" spans="3:28" ht="19.5" customHeight="1" thickBot="1">
      <c r="C614" s="6"/>
      <c r="D614" s="6"/>
      <c r="E614" s="6"/>
      <c r="F614" s="6"/>
      <c r="G614" s="6"/>
      <c r="J614" s="114" t="s">
        <v>747</v>
      </c>
      <c r="K614" s="33">
        <f>K613</f>
        <v>0</v>
      </c>
      <c r="L614" s="33"/>
      <c r="M614" s="92" t="str">
        <f t="shared" si="105"/>
        <v> </v>
      </c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92" t="str">
        <f t="shared" si="106"/>
        <v> </v>
      </c>
      <c r="AA614" s="82">
        <f>IF(NOT(X614=""),IF(ISERROR(X614/K614-1)," ",X614/K614-1),"")</f>
      </c>
      <c r="AB614" s="93">
        <f>IF(NOT(Y614=""),IF(ISERROR(Y614/L614-1)," ",Y614/L614-1),"")</f>
      </c>
    </row>
    <row r="615" spans="1:7" ht="19.5" customHeight="1">
      <c r="A615" s="14" t="s">
        <v>30</v>
      </c>
      <c r="B615" s="143" t="s">
        <v>31</v>
      </c>
      <c r="C615" s="143"/>
      <c r="D615" s="143"/>
      <c r="E615" s="143"/>
      <c r="F615" s="143"/>
      <c r="G615" s="143"/>
    </row>
    <row r="616" spans="2:7" ht="19.5" customHeight="1">
      <c r="B616" s="16" t="s">
        <v>10</v>
      </c>
      <c r="C616" s="151" t="s">
        <v>427</v>
      </c>
      <c r="D616" s="151"/>
      <c r="E616" s="151"/>
      <c r="F616" s="151"/>
      <c r="G616" s="151"/>
    </row>
    <row r="617" spans="2:28" ht="19.5" customHeight="1" thickBot="1">
      <c r="B617" s="5" t="s">
        <v>428</v>
      </c>
      <c r="C617" s="138" t="s">
        <v>429</v>
      </c>
      <c r="D617" s="138"/>
      <c r="E617" s="138"/>
      <c r="F617" s="161" t="s">
        <v>289</v>
      </c>
      <c r="G617" s="161"/>
      <c r="H617" s="161"/>
      <c r="I617" s="161"/>
      <c r="J617" s="161"/>
      <c r="K617" s="50">
        <f aca="true" t="shared" si="108" ref="K617:K623">SUM(O617,P617,Q617,R617)</f>
        <v>0</v>
      </c>
      <c r="L617" s="36"/>
      <c r="M617" s="90" t="str">
        <f aca="true" t="shared" si="109" ref="M617:M624">IF(ISERROR(L617/K617)," ",L617/K617)</f>
        <v> </v>
      </c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90" t="str">
        <f aca="true" t="shared" si="110" ref="Z617:Z624">IF(ISERROR(Y617/X617)," ",Y617/X617)</f>
        <v> </v>
      </c>
      <c r="AA617" s="85">
        <f aca="true" t="shared" si="111" ref="AA617:AA625">IF(NOT(X617=""),IF(ISERROR(X617/K617-1)," ",X617/K617-1),"")</f>
      </c>
      <c r="AB617" s="85">
        <f aca="true" t="shared" si="112" ref="AB617:AB625">IF(NOT(Y617=""),IF(ISERROR(Y617/L617-1)," ",Y617/L617-1),"")</f>
      </c>
    </row>
    <row r="618" spans="2:28" ht="19.5" customHeight="1" thickBot="1">
      <c r="B618" s="5" t="s">
        <v>430</v>
      </c>
      <c r="C618" s="139" t="s">
        <v>429</v>
      </c>
      <c r="D618" s="139"/>
      <c r="E618" s="139"/>
      <c r="F618" s="157" t="s">
        <v>289</v>
      </c>
      <c r="G618" s="157"/>
      <c r="H618" s="157"/>
      <c r="I618" s="157"/>
      <c r="J618" s="157"/>
      <c r="K618" s="50">
        <f t="shared" si="108"/>
        <v>0</v>
      </c>
      <c r="L618" s="33"/>
      <c r="M618" s="92" t="str">
        <f t="shared" si="109"/>
        <v> </v>
      </c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92" t="str">
        <f t="shared" si="110"/>
        <v> </v>
      </c>
      <c r="AA618" s="82">
        <f t="shared" si="111"/>
      </c>
      <c r="AB618" s="93">
        <f t="shared" si="112"/>
      </c>
    </row>
    <row r="619" spans="2:28" ht="19.5" customHeight="1" thickBot="1">
      <c r="B619" s="5" t="s">
        <v>431</v>
      </c>
      <c r="C619" s="139" t="s">
        <v>432</v>
      </c>
      <c r="D619" s="139"/>
      <c r="E619" s="139"/>
      <c r="F619" s="157" t="s">
        <v>289</v>
      </c>
      <c r="G619" s="157"/>
      <c r="H619" s="157"/>
      <c r="I619" s="157"/>
      <c r="J619" s="157"/>
      <c r="K619" s="50">
        <f t="shared" si="108"/>
        <v>0</v>
      </c>
      <c r="L619" s="33"/>
      <c r="M619" s="92" t="str">
        <f t="shared" si="109"/>
        <v> </v>
      </c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92" t="str">
        <f t="shared" si="110"/>
        <v> </v>
      </c>
      <c r="AA619" s="82">
        <f t="shared" si="111"/>
      </c>
      <c r="AB619" s="93">
        <f t="shared" si="112"/>
      </c>
    </row>
    <row r="620" spans="2:28" ht="19.5" customHeight="1" thickBot="1">
      <c r="B620" s="5" t="s">
        <v>433</v>
      </c>
      <c r="C620" s="139" t="s">
        <v>434</v>
      </c>
      <c r="D620" s="139"/>
      <c r="E620" s="139"/>
      <c r="F620" s="157" t="s">
        <v>289</v>
      </c>
      <c r="G620" s="157"/>
      <c r="H620" s="157"/>
      <c r="I620" s="157"/>
      <c r="J620" s="157"/>
      <c r="K620" s="50">
        <f t="shared" si="108"/>
        <v>0</v>
      </c>
      <c r="L620" s="33"/>
      <c r="M620" s="92" t="str">
        <f t="shared" si="109"/>
        <v> </v>
      </c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92" t="str">
        <f t="shared" si="110"/>
        <v> </v>
      </c>
      <c r="AA620" s="82">
        <f t="shared" si="111"/>
      </c>
      <c r="AB620" s="93">
        <f t="shared" si="112"/>
      </c>
    </row>
    <row r="621" spans="2:28" ht="24" customHeight="1" thickBot="1">
      <c r="B621" s="5" t="s">
        <v>435</v>
      </c>
      <c r="C621" s="154" t="s">
        <v>436</v>
      </c>
      <c r="D621" s="154"/>
      <c r="E621" s="154"/>
      <c r="F621" s="155"/>
      <c r="G621" s="155"/>
      <c r="H621" s="155"/>
      <c r="I621" s="155"/>
      <c r="J621" s="155"/>
      <c r="K621" s="50">
        <f t="shared" si="108"/>
        <v>0</v>
      </c>
      <c r="L621" s="33"/>
      <c r="M621" s="92" t="str">
        <f t="shared" si="109"/>
        <v> </v>
      </c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92" t="str">
        <f t="shared" si="110"/>
        <v> </v>
      </c>
      <c r="AA621" s="82">
        <f t="shared" si="111"/>
      </c>
      <c r="AB621" s="93">
        <f t="shared" si="112"/>
      </c>
    </row>
    <row r="622" spans="2:28" ht="19.5" customHeight="1" thickBot="1">
      <c r="B622" s="5" t="s">
        <v>437</v>
      </c>
      <c r="C622" s="139" t="s">
        <v>438</v>
      </c>
      <c r="D622" s="139"/>
      <c r="E622" s="139"/>
      <c r="F622" s="155"/>
      <c r="G622" s="155"/>
      <c r="H622" s="155"/>
      <c r="I622" s="155"/>
      <c r="J622" s="155"/>
      <c r="K622" s="50">
        <f t="shared" si="108"/>
        <v>0</v>
      </c>
      <c r="L622" s="33"/>
      <c r="M622" s="92" t="str">
        <f t="shared" si="109"/>
        <v> </v>
      </c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92" t="str">
        <f t="shared" si="110"/>
        <v> </v>
      </c>
      <c r="AA622" s="82">
        <f t="shared" si="111"/>
      </c>
      <c r="AB622" s="93">
        <f t="shared" si="112"/>
      </c>
    </row>
    <row r="623" spans="2:28" ht="19.5" customHeight="1" thickBot="1">
      <c r="B623" s="5" t="s">
        <v>439</v>
      </c>
      <c r="C623" s="139" t="s">
        <v>440</v>
      </c>
      <c r="D623" s="139"/>
      <c r="E623" s="139"/>
      <c r="F623" s="155"/>
      <c r="G623" s="155"/>
      <c r="H623" s="155"/>
      <c r="I623" s="155"/>
      <c r="J623" s="155"/>
      <c r="K623" s="50">
        <f t="shared" si="108"/>
        <v>0</v>
      </c>
      <c r="L623" s="33"/>
      <c r="M623" s="92" t="str">
        <f t="shared" si="109"/>
        <v> </v>
      </c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92" t="str">
        <f t="shared" si="110"/>
        <v> </v>
      </c>
      <c r="AA623" s="82">
        <f t="shared" si="111"/>
      </c>
      <c r="AB623" s="93">
        <f t="shared" si="112"/>
      </c>
    </row>
    <row r="624" spans="2:28" ht="19.5" customHeight="1" thickBot="1">
      <c r="B624" s="136" t="s">
        <v>370</v>
      </c>
      <c r="C624" s="136"/>
      <c r="D624" s="136"/>
      <c r="E624" s="136"/>
      <c r="F624" s="59"/>
      <c r="G624" s="59"/>
      <c r="H624" s="60"/>
      <c r="I624" s="60"/>
      <c r="J624" s="114" t="s">
        <v>736</v>
      </c>
      <c r="K624" s="36">
        <f>SUM(K617:K623)</f>
        <v>0</v>
      </c>
      <c r="L624" s="36"/>
      <c r="M624" s="92" t="str">
        <f t="shared" si="109"/>
        <v> </v>
      </c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92" t="str">
        <f t="shared" si="110"/>
        <v> </v>
      </c>
      <c r="AA624" s="82">
        <f t="shared" si="111"/>
      </c>
      <c r="AB624" s="93">
        <f t="shared" si="112"/>
      </c>
    </row>
    <row r="625" spans="2:28" ht="19.5" customHeight="1" thickBot="1">
      <c r="B625" s="104"/>
      <c r="C625" s="104"/>
      <c r="D625" s="104"/>
      <c r="E625" s="104"/>
      <c r="F625" s="54"/>
      <c r="G625" s="54"/>
      <c r="H625" s="18"/>
      <c r="I625" s="18"/>
      <c r="J625" s="114" t="s">
        <v>748</v>
      </c>
      <c r="K625" s="36">
        <f>K624</f>
        <v>0</v>
      </c>
      <c r="L625" s="36"/>
      <c r="M625" s="92" t="str">
        <f>IF(ISERROR(L625/K625)," ",L625/K625)</f>
        <v> </v>
      </c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92" t="str">
        <f>IF(ISERROR(Y625/X625)," ",Y625/X625)</f>
        <v> </v>
      </c>
      <c r="AA625" s="82">
        <f t="shared" si="111"/>
      </c>
      <c r="AB625" s="93">
        <f t="shared" si="112"/>
      </c>
    </row>
    <row r="626" spans="2:28" ht="19.5" customHeight="1">
      <c r="B626" s="104"/>
      <c r="C626" s="104"/>
      <c r="D626" s="104"/>
      <c r="E626" s="104"/>
      <c r="F626" s="54"/>
      <c r="G626" s="54"/>
      <c r="H626" s="18"/>
      <c r="I626" s="18"/>
      <c r="J626" s="61" t="s">
        <v>101</v>
      </c>
      <c r="K626" s="19">
        <f>SUM(K595,K603,K614,K624)</f>
        <v>0</v>
      </c>
      <c r="L626" s="19"/>
      <c r="M626" s="88"/>
      <c r="N626" s="19"/>
      <c r="O626" s="19"/>
      <c r="P626" s="19"/>
      <c r="Q626" s="19"/>
      <c r="R626" s="19"/>
      <c r="S626" s="49"/>
      <c r="T626" s="19"/>
      <c r="U626" s="49"/>
      <c r="V626" s="49"/>
      <c r="W626" s="49"/>
      <c r="X626" s="49"/>
      <c r="Y626" s="49"/>
      <c r="Z626" s="88"/>
      <c r="AA626" s="112"/>
      <c r="AB626" s="113"/>
    </row>
    <row r="627" spans="3:28" ht="51">
      <c r="C627" s="142" t="s">
        <v>2</v>
      </c>
      <c r="D627" s="142"/>
      <c r="E627" s="142"/>
      <c r="F627" s="142" t="s">
        <v>3</v>
      </c>
      <c r="G627" s="142"/>
      <c r="H627" s="142"/>
      <c r="I627" s="142"/>
      <c r="J627" s="142"/>
      <c r="K627" s="2" t="s">
        <v>723</v>
      </c>
      <c r="L627" s="2" t="s">
        <v>724</v>
      </c>
      <c r="M627" s="2" t="s">
        <v>722</v>
      </c>
      <c r="N627" s="2"/>
      <c r="O627" s="2" t="s">
        <v>717</v>
      </c>
      <c r="P627" s="2" t="s">
        <v>718</v>
      </c>
      <c r="Q627" s="2" t="s">
        <v>719</v>
      </c>
      <c r="R627" s="2" t="s">
        <v>729</v>
      </c>
      <c r="S627" s="4"/>
      <c r="T627" s="2" t="s">
        <v>729</v>
      </c>
      <c r="U627" s="4"/>
      <c r="V627" s="4"/>
      <c r="W627" s="4"/>
      <c r="X627" s="4" t="s">
        <v>720</v>
      </c>
      <c r="Y627" s="4" t="s">
        <v>721</v>
      </c>
      <c r="Z627" s="2" t="s">
        <v>722</v>
      </c>
      <c r="AA627" s="4" t="s">
        <v>732</v>
      </c>
      <c r="AB627" s="2" t="s">
        <v>733</v>
      </c>
    </row>
    <row r="628" spans="2:28" ht="13.5" thickBot="1">
      <c r="B628" s="29"/>
      <c r="C628" s="29"/>
      <c r="D628" s="29"/>
      <c r="E628" s="29"/>
      <c r="F628" s="29"/>
      <c r="G628" s="29"/>
      <c r="H628" s="29"/>
      <c r="I628" s="29"/>
      <c r="J628" s="29"/>
      <c r="K628" s="38" t="s">
        <v>702</v>
      </c>
      <c r="L628" s="38" t="s">
        <v>702</v>
      </c>
      <c r="M628" s="3" t="s">
        <v>731</v>
      </c>
      <c r="N628" s="38"/>
      <c r="O628" s="38" t="s">
        <v>702</v>
      </c>
      <c r="P628" s="38" t="s">
        <v>702</v>
      </c>
      <c r="Q628" s="38" t="s">
        <v>702</v>
      </c>
      <c r="R628" s="38" t="s">
        <v>702</v>
      </c>
      <c r="S628" s="38"/>
      <c r="T628" s="38" t="s">
        <v>702</v>
      </c>
      <c r="U628" s="38"/>
      <c r="V628" s="38"/>
      <c r="W628" s="38"/>
      <c r="X628" s="38" t="s">
        <v>702</v>
      </c>
      <c r="Y628" s="38" t="s">
        <v>702</v>
      </c>
      <c r="Z628" s="3" t="s">
        <v>731</v>
      </c>
      <c r="AA628" s="3" t="s">
        <v>731</v>
      </c>
      <c r="AB628" s="3" t="s">
        <v>731</v>
      </c>
    </row>
    <row r="629" spans="10:28" ht="19.5" customHeight="1" thickBot="1">
      <c r="J629" s="55" t="s">
        <v>101</v>
      </c>
      <c r="K629" s="33">
        <f>K626</f>
        <v>0</v>
      </c>
      <c r="L629" s="33"/>
      <c r="M629" s="92" t="str">
        <f>IF(ISERROR(L629/K629)," ",L629/K629)</f>
        <v> </v>
      </c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92" t="str">
        <f>IF(ISERROR(Y629/X629)," ",Y629/X629)</f>
        <v> </v>
      </c>
      <c r="AA629" s="82">
        <f aca="true" t="shared" si="113" ref="AA629:AB632">IF(NOT(X629=""),IF(ISERROR(X629/K629-1)," ",X629/K629-1),"")</f>
      </c>
      <c r="AB629" s="93">
        <f t="shared" si="113"/>
      </c>
    </row>
    <row r="630" spans="2:28" ht="19.5" customHeight="1" thickBot="1">
      <c r="B630" s="5" t="s">
        <v>441</v>
      </c>
      <c r="C630" s="138" t="s">
        <v>394</v>
      </c>
      <c r="D630" s="138"/>
      <c r="E630" s="138"/>
      <c r="F630" s="160"/>
      <c r="G630" s="160"/>
      <c r="H630" s="160"/>
      <c r="I630" s="160"/>
      <c r="J630" s="160"/>
      <c r="K630" s="50">
        <f>SUM(O630,P630,Q630,R630)</f>
        <v>0</v>
      </c>
      <c r="L630" s="33"/>
      <c r="M630" s="92" t="str">
        <f>IF(ISERROR(L630/K630)," ",L630/K630)</f>
        <v> </v>
      </c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92" t="str">
        <f>IF(ISERROR(Y630/X630)," ",Y630/X630)</f>
        <v> </v>
      </c>
      <c r="AA630" s="82">
        <f t="shared" si="113"/>
      </c>
      <c r="AB630" s="93">
        <f t="shared" si="113"/>
      </c>
    </row>
    <row r="631" spans="2:28" ht="19.5" customHeight="1" thickBot="1">
      <c r="B631" s="5" t="s">
        <v>442</v>
      </c>
      <c r="C631" s="139" t="s">
        <v>289</v>
      </c>
      <c r="D631" s="139"/>
      <c r="E631" s="139"/>
      <c r="F631" s="155"/>
      <c r="G631" s="155"/>
      <c r="H631" s="155"/>
      <c r="I631" s="155"/>
      <c r="J631" s="155"/>
      <c r="K631" s="50">
        <f>SUM(O631,P631,Q631,R631)</f>
        <v>0</v>
      </c>
      <c r="L631" s="33"/>
      <c r="M631" s="92" t="str">
        <f>IF(ISERROR(L631/K631)," ",L631/K631)</f>
        <v> </v>
      </c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92" t="str">
        <f>IF(ISERROR(Y631/X631)," ",Y631/X631)</f>
        <v> </v>
      </c>
      <c r="AA631" s="82">
        <f t="shared" si="113"/>
      </c>
      <c r="AB631" s="93">
        <f t="shared" si="113"/>
      </c>
    </row>
    <row r="632" spans="2:28" ht="19.5" customHeight="1" thickBot="1">
      <c r="B632" s="5" t="s">
        <v>443</v>
      </c>
      <c r="C632" s="139" t="s">
        <v>289</v>
      </c>
      <c r="D632" s="139"/>
      <c r="E632" s="139"/>
      <c r="F632" s="155"/>
      <c r="G632" s="155"/>
      <c r="H632" s="155"/>
      <c r="I632" s="155"/>
      <c r="J632" s="155"/>
      <c r="K632" s="50">
        <f>SUM(O632,P632,Q632,R632)</f>
        <v>0</v>
      </c>
      <c r="L632" s="33"/>
      <c r="M632" s="92" t="str">
        <f>IF(ISERROR(L632/K632)," ",L632/K632)</f>
        <v> </v>
      </c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92" t="str">
        <f>IF(ISERROR(Y632/X632)," ",Y632/X632)</f>
        <v> </v>
      </c>
      <c r="AA632" s="82">
        <f t="shared" si="113"/>
      </c>
      <c r="AB632" s="93">
        <f t="shared" si="113"/>
      </c>
    </row>
    <row r="633" spans="3:28" ht="19.5" customHeight="1" thickBot="1">
      <c r="C633" s="54"/>
      <c r="D633" s="54"/>
      <c r="E633" s="54"/>
      <c r="F633" s="22"/>
      <c r="G633" s="22"/>
      <c r="H633" s="22"/>
      <c r="I633" s="22"/>
      <c r="J633" s="114" t="s">
        <v>736</v>
      </c>
      <c r="K633" s="33">
        <f>SUM(K630:K632)</f>
        <v>0</v>
      </c>
      <c r="L633" s="33"/>
      <c r="M633" s="92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92"/>
      <c r="AA633" s="82"/>
      <c r="AB633" s="93"/>
    </row>
    <row r="634" spans="3:28" ht="19.5" customHeight="1" thickBot="1">
      <c r="C634" s="159" t="s">
        <v>289</v>
      </c>
      <c r="D634" s="159"/>
      <c r="E634" s="159"/>
      <c r="F634" s="6"/>
      <c r="G634" s="6"/>
      <c r="J634" s="114" t="s">
        <v>748</v>
      </c>
      <c r="K634" s="33">
        <f>SUM(K625,K633)</f>
        <v>0</v>
      </c>
      <c r="L634" s="33"/>
      <c r="M634" s="92" t="str">
        <f>IF(ISERROR(L634/K634)," ",L634/K634)</f>
        <v> </v>
      </c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92" t="str">
        <f>IF(ISERROR(Y634/X634)," ",Y634/X634)</f>
        <v> </v>
      </c>
      <c r="AA634" s="82">
        <f>IF(NOT(X634=""),IF(ISERROR(X634/K634-1)," ",X634/K634-1),"")</f>
      </c>
      <c r="AB634" s="93">
        <f>IF(NOT(Y634=""),IF(ISERROR(Y634/L634-1)," ",Y634/L634-1),"")</f>
      </c>
    </row>
    <row r="635" spans="2:7" ht="19.5" customHeight="1">
      <c r="B635" s="15" t="s">
        <v>13</v>
      </c>
      <c r="C635" s="151" t="s">
        <v>33</v>
      </c>
      <c r="D635" s="151"/>
      <c r="E635" s="151"/>
      <c r="F635" s="6"/>
      <c r="G635" s="6"/>
    </row>
    <row r="636" spans="2:28" ht="19.5" customHeight="1" thickBot="1">
      <c r="B636" s="28" t="s">
        <v>444</v>
      </c>
      <c r="C636" s="25" t="s">
        <v>362</v>
      </c>
      <c r="D636" s="25"/>
      <c r="E636" s="25"/>
      <c r="F636" s="160"/>
      <c r="G636" s="160"/>
      <c r="H636" s="160"/>
      <c r="I636" s="160"/>
      <c r="J636" s="160"/>
      <c r="K636" s="50">
        <f aca="true" t="shared" si="114" ref="K636:K656">SUM(O636,P636,Q636,R636)</f>
        <v>0</v>
      </c>
      <c r="L636" s="36"/>
      <c r="M636" s="90" t="str">
        <f aca="true" t="shared" si="115" ref="M636:M659">IF(ISERROR(L636/K636)," ",L636/K636)</f>
        <v> </v>
      </c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90" t="str">
        <f aca="true" t="shared" si="116" ref="Z636:Z659">IF(ISERROR(Y636/X636)," ",Y636/X636)</f>
        <v> </v>
      </c>
      <c r="AA636" s="85">
        <f aca="true" t="shared" si="117" ref="AA636:AA656">IF(NOT(X636=""),IF(ISERROR(X636/K636-1)," ",X636/K636-1),"")</f>
      </c>
      <c r="AB636" s="85">
        <f aca="true" t="shared" si="118" ref="AB636:AB656">IF(NOT(Y636=""),IF(ISERROR(Y636/L636-1)," ",Y636/L636-1),"")</f>
      </c>
    </row>
    <row r="637" spans="2:28" ht="19.5" customHeight="1" thickBot="1">
      <c r="B637" s="27" t="s">
        <v>445</v>
      </c>
      <c r="C637" s="154" t="s">
        <v>446</v>
      </c>
      <c r="D637" s="154"/>
      <c r="E637" s="154"/>
      <c r="F637" s="156"/>
      <c r="G637" s="156"/>
      <c r="H637" s="156"/>
      <c r="I637" s="156"/>
      <c r="J637" s="156"/>
      <c r="K637" s="50">
        <f t="shared" si="114"/>
        <v>0</v>
      </c>
      <c r="L637" s="33"/>
      <c r="M637" s="92" t="str">
        <f t="shared" si="115"/>
        <v> </v>
      </c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92" t="str">
        <f t="shared" si="116"/>
        <v> </v>
      </c>
      <c r="AA637" s="82">
        <f t="shared" si="117"/>
      </c>
      <c r="AB637" s="93">
        <f t="shared" si="118"/>
      </c>
    </row>
    <row r="638" spans="2:28" ht="19.5" customHeight="1" thickBot="1">
      <c r="B638" s="27" t="s">
        <v>447</v>
      </c>
      <c r="C638" s="139" t="s">
        <v>421</v>
      </c>
      <c r="D638" s="139"/>
      <c r="E638" s="139"/>
      <c r="F638" s="155"/>
      <c r="G638" s="155"/>
      <c r="H638" s="155"/>
      <c r="I638" s="155"/>
      <c r="J638" s="155"/>
      <c r="K638" s="50">
        <f t="shared" si="114"/>
        <v>0</v>
      </c>
      <c r="L638" s="33"/>
      <c r="M638" s="92" t="str">
        <f t="shared" si="115"/>
        <v> </v>
      </c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92" t="str">
        <f t="shared" si="116"/>
        <v> </v>
      </c>
      <c r="AA638" s="82">
        <f t="shared" si="117"/>
      </c>
      <c r="AB638" s="93">
        <f t="shared" si="118"/>
      </c>
    </row>
    <row r="639" spans="2:28" ht="19.5" customHeight="1" thickBot="1">
      <c r="B639" s="27" t="s">
        <v>448</v>
      </c>
      <c r="C639" s="139" t="s">
        <v>372</v>
      </c>
      <c r="D639" s="139"/>
      <c r="E639" s="139"/>
      <c r="F639" s="155"/>
      <c r="G639" s="155"/>
      <c r="H639" s="155"/>
      <c r="I639" s="155"/>
      <c r="J639" s="155"/>
      <c r="K639" s="50">
        <f t="shared" si="114"/>
        <v>0</v>
      </c>
      <c r="L639" s="33"/>
      <c r="M639" s="92" t="str">
        <f t="shared" si="115"/>
        <v> </v>
      </c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92" t="str">
        <f t="shared" si="116"/>
        <v> </v>
      </c>
      <c r="AA639" s="82">
        <f t="shared" si="117"/>
      </c>
      <c r="AB639" s="93">
        <f t="shared" si="118"/>
      </c>
    </row>
    <row r="640" spans="2:28" ht="19.5" customHeight="1" thickBot="1">
      <c r="B640" s="27" t="s">
        <v>449</v>
      </c>
      <c r="C640" s="139" t="s">
        <v>450</v>
      </c>
      <c r="D640" s="139"/>
      <c r="E640" s="139"/>
      <c r="F640" s="155"/>
      <c r="G640" s="155"/>
      <c r="H640" s="155"/>
      <c r="I640" s="155"/>
      <c r="J640" s="155"/>
      <c r="K640" s="50">
        <f t="shared" si="114"/>
        <v>0</v>
      </c>
      <c r="L640" s="33"/>
      <c r="M640" s="92" t="str">
        <f t="shared" si="115"/>
        <v> </v>
      </c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92" t="str">
        <f t="shared" si="116"/>
        <v> </v>
      </c>
      <c r="AA640" s="82">
        <f t="shared" si="117"/>
      </c>
      <c r="AB640" s="93">
        <f t="shared" si="118"/>
      </c>
    </row>
    <row r="641" spans="2:28" ht="19.5" customHeight="1" thickBot="1">
      <c r="B641" s="27" t="s">
        <v>451</v>
      </c>
      <c r="C641" s="139" t="s">
        <v>423</v>
      </c>
      <c r="D641" s="139"/>
      <c r="E641" s="139"/>
      <c r="F641" s="155"/>
      <c r="G641" s="155"/>
      <c r="H641" s="155"/>
      <c r="I641" s="155"/>
      <c r="J641" s="155"/>
      <c r="K641" s="50">
        <f t="shared" si="114"/>
        <v>0</v>
      </c>
      <c r="L641" s="33"/>
      <c r="M641" s="92" t="str">
        <f t="shared" si="115"/>
        <v> </v>
      </c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92" t="str">
        <f t="shared" si="116"/>
        <v> </v>
      </c>
      <c r="AA641" s="82">
        <f t="shared" si="117"/>
      </c>
      <c r="AB641" s="93">
        <f t="shared" si="118"/>
      </c>
    </row>
    <row r="642" spans="2:28" ht="19.5" customHeight="1" thickBot="1">
      <c r="B642" s="27" t="s">
        <v>452</v>
      </c>
      <c r="C642" s="139" t="s">
        <v>453</v>
      </c>
      <c r="D642" s="139"/>
      <c r="E642" s="139"/>
      <c r="F642" s="155"/>
      <c r="G642" s="155"/>
      <c r="H642" s="155"/>
      <c r="I642" s="155"/>
      <c r="J642" s="155"/>
      <c r="K642" s="50">
        <f t="shared" si="114"/>
        <v>0</v>
      </c>
      <c r="L642" s="33"/>
      <c r="M642" s="92" t="str">
        <f t="shared" si="115"/>
        <v> </v>
      </c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92" t="str">
        <f t="shared" si="116"/>
        <v> </v>
      </c>
      <c r="AA642" s="82">
        <f t="shared" si="117"/>
      </c>
      <c r="AB642" s="93">
        <f t="shared" si="118"/>
      </c>
    </row>
    <row r="643" spans="2:28" ht="19.5" customHeight="1" thickBot="1">
      <c r="B643" s="27" t="s">
        <v>454</v>
      </c>
      <c r="C643" s="139" t="s">
        <v>455</v>
      </c>
      <c r="D643" s="139"/>
      <c r="E643" s="139"/>
      <c r="F643" s="155"/>
      <c r="G643" s="155"/>
      <c r="H643" s="155"/>
      <c r="I643" s="155"/>
      <c r="J643" s="155"/>
      <c r="K643" s="50">
        <f t="shared" si="114"/>
        <v>0</v>
      </c>
      <c r="L643" s="33"/>
      <c r="M643" s="92" t="str">
        <f t="shared" si="115"/>
        <v> </v>
      </c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92" t="str">
        <f t="shared" si="116"/>
        <v> </v>
      </c>
      <c r="AA643" s="82">
        <f t="shared" si="117"/>
      </c>
      <c r="AB643" s="93">
        <f t="shared" si="118"/>
      </c>
    </row>
    <row r="644" spans="2:28" ht="19.5" customHeight="1" thickBot="1">
      <c r="B644" s="27" t="s">
        <v>456</v>
      </c>
      <c r="C644" s="139" t="s">
        <v>457</v>
      </c>
      <c r="D644" s="139"/>
      <c r="E644" s="139"/>
      <c r="F644" s="155"/>
      <c r="G644" s="155"/>
      <c r="H644" s="155"/>
      <c r="I644" s="155"/>
      <c r="J644" s="155"/>
      <c r="K644" s="50">
        <f t="shared" si="114"/>
        <v>0</v>
      </c>
      <c r="L644" s="33"/>
      <c r="M644" s="92" t="str">
        <f t="shared" si="115"/>
        <v> </v>
      </c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92" t="str">
        <f t="shared" si="116"/>
        <v> </v>
      </c>
      <c r="AA644" s="82">
        <f t="shared" si="117"/>
      </c>
      <c r="AB644" s="93">
        <f t="shared" si="118"/>
      </c>
    </row>
    <row r="645" spans="2:28" ht="19.5" customHeight="1" thickBot="1">
      <c r="B645" s="27" t="s">
        <v>458</v>
      </c>
      <c r="C645" s="139" t="s">
        <v>459</v>
      </c>
      <c r="D645" s="139"/>
      <c r="E645" s="139"/>
      <c r="F645" s="155"/>
      <c r="G645" s="155"/>
      <c r="H645" s="155"/>
      <c r="I645" s="155"/>
      <c r="J645" s="155"/>
      <c r="K645" s="50">
        <f t="shared" si="114"/>
        <v>0</v>
      </c>
      <c r="L645" s="33"/>
      <c r="M645" s="92" t="str">
        <f t="shared" si="115"/>
        <v> </v>
      </c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92" t="str">
        <f t="shared" si="116"/>
        <v> </v>
      </c>
      <c r="AA645" s="82">
        <f t="shared" si="117"/>
      </c>
      <c r="AB645" s="93">
        <f t="shared" si="118"/>
      </c>
    </row>
    <row r="646" spans="2:28" ht="24" customHeight="1" thickBot="1">
      <c r="B646" s="27" t="s">
        <v>460</v>
      </c>
      <c r="C646" s="145" t="s">
        <v>461</v>
      </c>
      <c r="D646" s="145"/>
      <c r="E646" s="145"/>
      <c r="F646" s="158"/>
      <c r="G646" s="158"/>
      <c r="H646" s="158"/>
      <c r="I646" s="158"/>
      <c r="J646" s="158"/>
      <c r="K646" s="50">
        <f t="shared" si="114"/>
        <v>0</v>
      </c>
      <c r="L646" s="36"/>
      <c r="M646" s="92" t="str">
        <f t="shared" si="115"/>
        <v> </v>
      </c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92" t="str">
        <f t="shared" si="116"/>
        <v> </v>
      </c>
      <c r="AA646" s="82">
        <f t="shared" si="117"/>
      </c>
      <c r="AB646" s="93">
        <f t="shared" si="118"/>
      </c>
    </row>
    <row r="647" spans="2:28" ht="24" customHeight="1" thickBot="1">
      <c r="B647" s="27" t="s">
        <v>462</v>
      </c>
      <c r="C647" s="145" t="s">
        <v>463</v>
      </c>
      <c r="D647" s="145"/>
      <c r="E647" s="145"/>
      <c r="F647" s="158"/>
      <c r="G647" s="158"/>
      <c r="H647" s="158"/>
      <c r="I647" s="158"/>
      <c r="J647" s="158"/>
      <c r="K647" s="50">
        <f t="shared" si="114"/>
        <v>0</v>
      </c>
      <c r="L647" s="33"/>
      <c r="M647" s="92" t="str">
        <f t="shared" si="115"/>
        <v> </v>
      </c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92" t="str">
        <f t="shared" si="116"/>
        <v> </v>
      </c>
      <c r="AA647" s="82">
        <f t="shared" si="117"/>
      </c>
      <c r="AB647" s="93">
        <f t="shared" si="118"/>
      </c>
    </row>
    <row r="648" spans="2:28" ht="19.5" customHeight="1" thickBot="1">
      <c r="B648" s="27" t="s">
        <v>464</v>
      </c>
      <c r="C648" s="144" t="s">
        <v>465</v>
      </c>
      <c r="D648" s="144"/>
      <c r="E648" s="144"/>
      <c r="F648" s="155"/>
      <c r="G648" s="155"/>
      <c r="H648" s="155"/>
      <c r="I648" s="155"/>
      <c r="J648" s="155"/>
      <c r="K648" s="50">
        <f t="shared" si="114"/>
        <v>0</v>
      </c>
      <c r="L648" s="33"/>
      <c r="M648" s="92" t="str">
        <f t="shared" si="115"/>
        <v> </v>
      </c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92" t="str">
        <f t="shared" si="116"/>
        <v> </v>
      </c>
      <c r="AA648" s="82">
        <f t="shared" si="117"/>
      </c>
      <c r="AB648" s="93">
        <f t="shared" si="118"/>
      </c>
    </row>
    <row r="649" spans="2:28" ht="19.5" customHeight="1" thickBot="1">
      <c r="B649" s="27" t="s">
        <v>466</v>
      </c>
      <c r="C649" s="144" t="s">
        <v>467</v>
      </c>
      <c r="D649" s="144"/>
      <c r="E649" s="144"/>
      <c r="F649" s="155"/>
      <c r="G649" s="155"/>
      <c r="H649" s="155"/>
      <c r="I649" s="155"/>
      <c r="J649" s="155"/>
      <c r="K649" s="50">
        <f t="shared" si="114"/>
        <v>0</v>
      </c>
      <c r="L649" s="33"/>
      <c r="M649" s="92" t="str">
        <f t="shared" si="115"/>
        <v> </v>
      </c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92" t="str">
        <f t="shared" si="116"/>
        <v> </v>
      </c>
      <c r="AA649" s="82">
        <f t="shared" si="117"/>
      </c>
      <c r="AB649" s="93">
        <f t="shared" si="118"/>
      </c>
    </row>
    <row r="650" spans="2:28" ht="19.5" customHeight="1" thickBot="1">
      <c r="B650" s="27" t="s">
        <v>468</v>
      </c>
      <c r="C650" s="144" t="s">
        <v>469</v>
      </c>
      <c r="D650" s="144"/>
      <c r="E650" s="144"/>
      <c r="F650" s="155"/>
      <c r="G650" s="155"/>
      <c r="H650" s="155"/>
      <c r="I650" s="155"/>
      <c r="J650" s="155"/>
      <c r="K650" s="50">
        <f t="shared" si="114"/>
        <v>0</v>
      </c>
      <c r="L650" s="33"/>
      <c r="M650" s="92" t="str">
        <f t="shared" si="115"/>
        <v> </v>
      </c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92" t="str">
        <f t="shared" si="116"/>
        <v> </v>
      </c>
      <c r="AA650" s="82">
        <f t="shared" si="117"/>
      </c>
      <c r="AB650" s="93">
        <f t="shared" si="118"/>
      </c>
    </row>
    <row r="651" spans="2:28" ht="19.5" customHeight="1" thickBot="1">
      <c r="B651" s="27" t="s">
        <v>470</v>
      </c>
      <c r="C651" s="139" t="s">
        <v>471</v>
      </c>
      <c r="D651" s="139"/>
      <c r="E651" s="139"/>
      <c r="F651" s="157" t="s">
        <v>289</v>
      </c>
      <c r="G651" s="157"/>
      <c r="H651" s="157"/>
      <c r="I651" s="157"/>
      <c r="J651" s="157"/>
      <c r="K651" s="50">
        <f t="shared" si="114"/>
        <v>0</v>
      </c>
      <c r="L651" s="33"/>
      <c r="M651" s="92" t="str">
        <f t="shared" si="115"/>
        <v> </v>
      </c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92" t="str">
        <f t="shared" si="116"/>
        <v> </v>
      </c>
      <c r="AA651" s="82">
        <f t="shared" si="117"/>
      </c>
      <c r="AB651" s="93">
        <f t="shared" si="118"/>
      </c>
    </row>
    <row r="652" spans="2:28" ht="19.5" customHeight="1" thickBot="1">
      <c r="B652" s="27" t="s">
        <v>472</v>
      </c>
      <c r="C652" s="139" t="s">
        <v>473</v>
      </c>
      <c r="D652" s="139"/>
      <c r="E652" s="139"/>
      <c r="F652" s="157" t="s">
        <v>289</v>
      </c>
      <c r="G652" s="157"/>
      <c r="H652" s="157"/>
      <c r="I652" s="157"/>
      <c r="J652" s="157"/>
      <c r="K652" s="50">
        <f t="shared" si="114"/>
        <v>0</v>
      </c>
      <c r="L652" s="33"/>
      <c r="M652" s="92" t="str">
        <f t="shared" si="115"/>
        <v> </v>
      </c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92" t="str">
        <f t="shared" si="116"/>
        <v> </v>
      </c>
      <c r="AA652" s="82">
        <f t="shared" si="117"/>
      </c>
      <c r="AB652" s="93">
        <f t="shared" si="118"/>
      </c>
    </row>
    <row r="653" spans="2:28" ht="19.5" customHeight="1" thickBot="1">
      <c r="B653" s="27" t="s">
        <v>474</v>
      </c>
      <c r="C653" s="139" t="s">
        <v>475</v>
      </c>
      <c r="D653" s="139"/>
      <c r="E653" s="139"/>
      <c r="F653" s="157" t="s">
        <v>289</v>
      </c>
      <c r="G653" s="157"/>
      <c r="H653" s="157"/>
      <c r="I653" s="157"/>
      <c r="J653" s="157"/>
      <c r="K653" s="50">
        <f t="shared" si="114"/>
        <v>0</v>
      </c>
      <c r="L653" s="33"/>
      <c r="M653" s="92" t="str">
        <f t="shared" si="115"/>
        <v> </v>
      </c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92" t="str">
        <f t="shared" si="116"/>
        <v> </v>
      </c>
      <c r="AA653" s="82">
        <f t="shared" si="117"/>
      </c>
      <c r="AB653" s="93">
        <f t="shared" si="118"/>
      </c>
    </row>
    <row r="654" spans="2:28" ht="19.5" customHeight="1" thickBot="1">
      <c r="B654" s="27" t="s">
        <v>476</v>
      </c>
      <c r="C654" s="139" t="s">
        <v>477</v>
      </c>
      <c r="D654" s="139"/>
      <c r="E654" s="139"/>
      <c r="F654" s="155"/>
      <c r="G654" s="155"/>
      <c r="H654" s="155"/>
      <c r="I654" s="155"/>
      <c r="J654" s="155"/>
      <c r="K654" s="50">
        <f t="shared" si="114"/>
        <v>0</v>
      </c>
      <c r="L654" s="33"/>
      <c r="M654" s="92" t="str">
        <f t="shared" si="115"/>
        <v> </v>
      </c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92" t="str">
        <f t="shared" si="116"/>
        <v> </v>
      </c>
      <c r="AA654" s="82">
        <f t="shared" si="117"/>
      </c>
      <c r="AB654" s="93">
        <f t="shared" si="118"/>
      </c>
    </row>
    <row r="655" spans="2:28" ht="24" customHeight="1" thickBot="1">
      <c r="B655" s="27" t="s">
        <v>478</v>
      </c>
      <c r="C655" s="154" t="s">
        <v>479</v>
      </c>
      <c r="D655" s="154"/>
      <c r="E655" s="154"/>
      <c r="F655" s="156"/>
      <c r="G655" s="156"/>
      <c r="H655" s="156"/>
      <c r="I655" s="156"/>
      <c r="J655" s="156"/>
      <c r="K655" s="50">
        <f t="shared" si="114"/>
        <v>0</v>
      </c>
      <c r="L655" s="33"/>
      <c r="M655" s="92" t="str">
        <f t="shared" si="115"/>
        <v> </v>
      </c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92" t="str">
        <f t="shared" si="116"/>
        <v> </v>
      </c>
      <c r="AA655" s="82">
        <f t="shared" si="117"/>
      </c>
      <c r="AB655" s="93">
        <f t="shared" si="118"/>
      </c>
    </row>
    <row r="656" spans="2:28" ht="19.5" customHeight="1" thickBot="1">
      <c r="B656" s="27" t="s">
        <v>480</v>
      </c>
      <c r="C656" s="154" t="s">
        <v>481</v>
      </c>
      <c r="D656" s="154"/>
      <c r="E656" s="154"/>
      <c r="F656" s="156"/>
      <c r="G656" s="156"/>
      <c r="H656" s="156"/>
      <c r="I656" s="156"/>
      <c r="J656" s="156"/>
      <c r="K656" s="50">
        <f t="shared" si="114"/>
        <v>0</v>
      </c>
      <c r="L656" s="36"/>
      <c r="M656" s="92" t="str">
        <f t="shared" si="115"/>
        <v> </v>
      </c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92" t="str">
        <f t="shared" si="116"/>
        <v> </v>
      </c>
      <c r="AA656" s="82">
        <f t="shared" si="117"/>
      </c>
      <c r="AB656" s="93">
        <f t="shared" si="118"/>
      </c>
    </row>
    <row r="657" spans="2:28" ht="19.5" customHeight="1" thickBot="1">
      <c r="B657" s="18"/>
      <c r="C657" s="118"/>
      <c r="D657" s="118"/>
      <c r="E657" s="118"/>
      <c r="F657" s="107"/>
      <c r="G657" s="107"/>
      <c r="H657" s="107"/>
      <c r="I657" s="107"/>
      <c r="J657" s="114" t="s">
        <v>736</v>
      </c>
      <c r="K657" s="36">
        <f>SUM(K636:K656)</f>
        <v>0</v>
      </c>
      <c r="L657" s="36"/>
      <c r="M657" s="92" t="str">
        <f t="shared" si="115"/>
        <v> </v>
      </c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92"/>
      <c r="AA657" s="82">
        <f>IF(NOT(X657=""),IF(ISERROR(X657/K657-1)," ",X657/K657-1),"")</f>
      </c>
      <c r="AB657" s="93"/>
    </row>
    <row r="658" spans="2:28" ht="19.5" customHeight="1" thickBot="1">
      <c r="B658" s="18"/>
      <c r="C658" s="118"/>
      <c r="D658" s="118"/>
      <c r="E658" s="118"/>
      <c r="F658" s="107"/>
      <c r="G658" s="107"/>
      <c r="H658" s="107"/>
      <c r="I658" s="107"/>
      <c r="J658" s="114" t="s">
        <v>749</v>
      </c>
      <c r="K658" s="36">
        <f>K657</f>
        <v>0</v>
      </c>
      <c r="L658" s="36"/>
      <c r="M658" s="92" t="str">
        <f t="shared" si="115"/>
        <v> </v>
      </c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92"/>
      <c r="AA658" s="82">
        <f>IF(NOT(X658=""),IF(ISERROR(X658/K658-1)," ",X658/K658-1),"")</f>
      </c>
      <c r="AB658" s="93"/>
    </row>
    <row r="659" spans="2:28" ht="19.5" customHeight="1" thickBot="1">
      <c r="B659" s="136"/>
      <c r="C659" s="136"/>
      <c r="D659" s="136"/>
      <c r="E659" s="136"/>
      <c r="F659" s="59"/>
      <c r="G659" s="59"/>
      <c r="H659" s="60"/>
      <c r="I659" s="60"/>
      <c r="J659" s="61" t="s">
        <v>101</v>
      </c>
      <c r="K659" s="33">
        <f>SUM(K629,K633,K657)</f>
        <v>0</v>
      </c>
      <c r="L659" s="33"/>
      <c r="M659" s="92" t="str">
        <f t="shared" si="115"/>
        <v> </v>
      </c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92" t="str">
        <f t="shared" si="116"/>
        <v> </v>
      </c>
      <c r="AA659" s="82">
        <f>IF(NOT(X659=""),IF(ISERROR(X659/K659-1)," ",X659/K659-1),"")</f>
      </c>
      <c r="AB659" s="93">
        <f>IF(NOT(Y659=""),IF(ISERROR(Y659/L659-1)," ",Y659/L659-1),"")</f>
      </c>
    </row>
    <row r="660" spans="3:28" ht="51">
      <c r="C660" s="142" t="s">
        <v>2</v>
      </c>
      <c r="D660" s="142"/>
      <c r="E660" s="142"/>
      <c r="F660" s="142" t="s">
        <v>3</v>
      </c>
      <c r="G660" s="142"/>
      <c r="H660" s="142"/>
      <c r="I660" s="142"/>
      <c r="J660" s="142"/>
      <c r="K660" s="2" t="s">
        <v>723</v>
      </c>
      <c r="L660" s="2" t="s">
        <v>724</v>
      </c>
      <c r="M660" s="2" t="s">
        <v>722</v>
      </c>
      <c r="N660" s="2"/>
      <c r="O660" s="2" t="s">
        <v>717</v>
      </c>
      <c r="P660" s="2" t="s">
        <v>718</v>
      </c>
      <c r="Q660" s="2" t="s">
        <v>719</v>
      </c>
      <c r="R660" s="2" t="s">
        <v>729</v>
      </c>
      <c r="S660" s="4"/>
      <c r="T660" s="2" t="s">
        <v>729</v>
      </c>
      <c r="U660" s="4"/>
      <c r="V660" s="4"/>
      <c r="W660" s="4"/>
      <c r="X660" s="4" t="s">
        <v>720</v>
      </c>
      <c r="Y660" s="4" t="s">
        <v>721</v>
      </c>
      <c r="Z660" s="2" t="s">
        <v>722</v>
      </c>
      <c r="AA660" s="4" t="s">
        <v>732</v>
      </c>
      <c r="AB660" s="2" t="s">
        <v>733</v>
      </c>
    </row>
    <row r="661" spans="2:28" ht="13.5" thickBot="1">
      <c r="B661" s="29"/>
      <c r="C661" s="29"/>
      <c r="D661" s="29"/>
      <c r="E661" s="29"/>
      <c r="F661" s="29"/>
      <c r="G661" s="29"/>
      <c r="H661" s="29"/>
      <c r="I661" s="29"/>
      <c r="J661" s="29"/>
      <c r="K661" s="38" t="s">
        <v>702</v>
      </c>
      <c r="L661" s="38" t="s">
        <v>702</v>
      </c>
      <c r="M661" s="3" t="s">
        <v>731</v>
      </c>
      <c r="N661" s="38"/>
      <c r="O661" s="38" t="s">
        <v>702</v>
      </c>
      <c r="P661" s="38" t="s">
        <v>702</v>
      </c>
      <c r="Q661" s="38" t="s">
        <v>702</v>
      </c>
      <c r="R661" s="38" t="s">
        <v>702</v>
      </c>
      <c r="S661" s="38"/>
      <c r="T661" s="38" t="s">
        <v>702</v>
      </c>
      <c r="U661" s="38"/>
      <c r="V661" s="38"/>
      <c r="W661" s="38"/>
      <c r="X661" s="38" t="s">
        <v>702</v>
      </c>
      <c r="Y661" s="38" t="s">
        <v>702</v>
      </c>
      <c r="Z661" s="3" t="s">
        <v>731</v>
      </c>
      <c r="AA661" s="3" t="s">
        <v>731</v>
      </c>
      <c r="AB661" s="3" t="s">
        <v>731</v>
      </c>
    </row>
    <row r="662" spans="10:28" ht="19.5" customHeight="1" thickBot="1">
      <c r="J662" s="55" t="s">
        <v>101</v>
      </c>
      <c r="K662" s="33">
        <f>K659</f>
        <v>0</v>
      </c>
      <c r="L662" s="33"/>
      <c r="M662" s="92" t="str">
        <f aca="true" t="shared" si="119" ref="M662:M668">IF(ISERROR(L662/K662)," ",L662/K662)</f>
        <v> </v>
      </c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92" t="str">
        <f aca="true" t="shared" si="120" ref="Z662:Z668">IF(ISERROR(Y662/X662)," ",Y662/X662)</f>
        <v> </v>
      </c>
      <c r="AA662" s="82">
        <f aca="true" t="shared" si="121" ref="AA662:AB666">IF(NOT(X662=""),IF(ISERROR(X662/K662-1)," ",X662/K662-1),"")</f>
      </c>
      <c r="AB662" s="93">
        <f t="shared" si="121"/>
      </c>
    </row>
    <row r="663" spans="2:28" ht="19.5" customHeight="1" thickBot="1">
      <c r="B663" s="5" t="s">
        <v>483</v>
      </c>
      <c r="C663" s="138" t="s">
        <v>482</v>
      </c>
      <c r="D663" s="138"/>
      <c r="E663" s="138"/>
      <c r="F663" s="138"/>
      <c r="G663" s="138"/>
      <c r="H663" s="138"/>
      <c r="I663" s="138"/>
      <c r="J663" s="138"/>
      <c r="K663" s="50">
        <f>SUM(O663,P663,Q663,R663)</f>
        <v>0</v>
      </c>
      <c r="L663" s="33"/>
      <c r="M663" s="92" t="str">
        <f t="shared" si="119"/>
        <v> </v>
      </c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92" t="str">
        <f t="shared" si="120"/>
        <v> </v>
      </c>
      <c r="AA663" s="82">
        <f t="shared" si="121"/>
      </c>
      <c r="AB663" s="93">
        <f t="shared" si="121"/>
      </c>
    </row>
    <row r="664" spans="2:28" ht="19.5" customHeight="1" thickBot="1">
      <c r="B664" s="5" t="s">
        <v>484</v>
      </c>
      <c r="C664" s="155" t="s">
        <v>289</v>
      </c>
      <c r="D664" s="155"/>
      <c r="E664" s="155"/>
      <c r="F664" s="139"/>
      <c r="G664" s="139"/>
      <c r="H664" s="139"/>
      <c r="I664" s="139"/>
      <c r="J664" s="139"/>
      <c r="K664" s="50">
        <f>SUM(O664,P664,Q664,R664)</f>
        <v>0</v>
      </c>
      <c r="L664" s="33"/>
      <c r="M664" s="92" t="str">
        <f t="shared" si="119"/>
        <v> </v>
      </c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92" t="str">
        <f t="shared" si="120"/>
        <v> </v>
      </c>
      <c r="AA664" s="82">
        <f t="shared" si="121"/>
      </c>
      <c r="AB664" s="93">
        <f t="shared" si="121"/>
      </c>
    </row>
    <row r="665" spans="2:28" ht="19.5" customHeight="1" thickBot="1">
      <c r="B665" s="5" t="s">
        <v>485</v>
      </c>
      <c r="C665" s="139" t="s">
        <v>289</v>
      </c>
      <c r="D665" s="139"/>
      <c r="E665" s="139"/>
      <c r="F665" s="139"/>
      <c r="G665" s="139"/>
      <c r="H665" s="139"/>
      <c r="I665" s="139"/>
      <c r="J665" s="139"/>
      <c r="K665" s="50">
        <f>SUM(O665,P665,Q665,R665)</f>
        <v>0</v>
      </c>
      <c r="L665" s="33"/>
      <c r="M665" s="92" t="str">
        <f t="shared" si="119"/>
        <v> </v>
      </c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92" t="str">
        <f t="shared" si="120"/>
        <v> </v>
      </c>
      <c r="AA665" s="82">
        <f t="shared" si="121"/>
      </c>
      <c r="AB665" s="93">
        <f t="shared" si="121"/>
      </c>
    </row>
    <row r="666" spans="2:28" ht="19.5" customHeight="1" thickBot="1">
      <c r="B666" s="5" t="s">
        <v>486</v>
      </c>
      <c r="C666" s="139"/>
      <c r="D666" s="139"/>
      <c r="E666" s="139"/>
      <c r="F666" s="139"/>
      <c r="G666" s="139"/>
      <c r="H666" s="139"/>
      <c r="I666" s="139"/>
      <c r="J666" s="139"/>
      <c r="K666" s="50">
        <f>SUM(O666,P666,Q666,R666)</f>
        <v>0</v>
      </c>
      <c r="L666" s="33"/>
      <c r="M666" s="92" t="str">
        <f t="shared" si="119"/>
        <v> </v>
      </c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92" t="str">
        <f t="shared" si="120"/>
        <v> </v>
      </c>
      <c r="AA666" s="82">
        <f t="shared" si="121"/>
      </c>
      <c r="AB666" s="93">
        <f t="shared" si="121"/>
      </c>
    </row>
    <row r="667" spans="3:28" ht="19.5" customHeight="1" thickBot="1">
      <c r="C667" s="54"/>
      <c r="D667" s="54"/>
      <c r="E667" s="54"/>
      <c r="F667" s="54"/>
      <c r="G667" s="54"/>
      <c r="H667" s="54"/>
      <c r="I667" s="54"/>
      <c r="J667" s="114" t="s">
        <v>736</v>
      </c>
      <c r="K667" s="50">
        <f>SUM(K663:K666)</f>
        <v>0</v>
      </c>
      <c r="L667" s="33"/>
      <c r="M667" s="92" t="str">
        <f t="shared" si="119"/>
        <v> </v>
      </c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92"/>
      <c r="AA667" s="82">
        <f>IF(NOT(X667=""),IF(ISERROR(X667/K667-1)," ",X667/K667-1),"")</f>
      </c>
      <c r="AB667" s="93"/>
    </row>
    <row r="668" spans="3:28" ht="19.5" customHeight="1" thickBot="1">
      <c r="C668" s="54"/>
      <c r="D668" s="54"/>
      <c r="E668" s="54"/>
      <c r="F668" s="54"/>
      <c r="G668" s="54"/>
      <c r="H668" s="54"/>
      <c r="I668" s="54"/>
      <c r="J668" s="114" t="s">
        <v>749</v>
      </c>
      <c r="K668" s="33">
        <f>SUM(K658,K667)</f>
        <v>0</v>
      </c>
      <c r="L668" s="33"/>
      <c r="M668" s="92" t="str">
        <f t="shared" si="119"/>
        <v> </v>
      </c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92" t="str">
        <f t="shared" si="120"/>
        <v> </v>
      </c>
      <c r="AA668" s="82">
        <f>IF(NOT(X668=""),IF(ISERROR(X668/K668-1)," ",X668/K668-1),"")</f>
      </c>
      <c r="AB668" s="93">
        <f>IF(NOT(Y668=""),IF(ISERROR(Y668/L668-1)," ",Y668/L668-1),"")</f>
      </c>
    </row>
    <row r="669" spans="2:7" ht="19.5" customHeight="1">
      <c r="B669" s="15" t="s">
        <v>15</v>
      </c>
      <c r="C669" s="151" t="s">
        <v>34</v>
      </c>
      <c r="D669" s="151"/>
      <c r="E669" s="151"/>
      <c r="F669" s="151"/>
      <c r="G669" s="6"/>
    </row>
    <row r="670" spans="2:28" ht="19.5" customHeight="1" thickBot="1">
      <c r="B670" s="5" t="s">
        <v>487</v>
      </c>
      <c r="C670" s="138" t="s">
        <v>488</v>
      </c>
      <c r="D670" s="138"/>
      <c r="E670" s="138"/>
      <c r="F670" s="138"/>
      <c r="G670" s="138"/>
      <c r="H670" s="138"/>
      <c r="I670" s="138"/>
      <c r="J670" s="138"/>
      <c r="K670" s="50">
        <f aca="true" t="shared" si="122" ref="K670:K689">SUM(O670,P670,Q670,R670)</f>
        <v>0</v>
      </c>
      <c r="L670" s="36"/>
      <c r="M670" s="90" t="str">
        <f aca="true" t="shared" si="123" ref="M670:M692">IF(ISERROR(L670/K670)," ",L670/K670)</f>
        <v> </v>
      </c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90" t="str">
        <f aca="true" t="shared" si="124" ref="Z670:Z692">IF(ISERROR(Y670/X670)," ",Y670/X670)</f>
        <v> </v>
      </c>
      <c r="AA670" s="85">
        <f aca="true" t="shared" si="125" ref="AA670:AA689">IF(NOT(X670=""),IF(ISERROR(X670/K670-1)," ",X670/K670-1),"")</f>
      </c>
      <c r="AB670" s="85">
        <f aca="true" t="shared" si="126" ref="AB670:AB689">IF(NOT(Y670=""),IF(ISERROR(Y670/L670-1)," ",Y670/L670-1),"")</f>
      </c>
    </row>
    <row r="671" spans="2:28" ht="24" customHeight="1" thickBot="1">
      <c r="B671" s="5" t="s">
        <v>489</v>
      </c>
      <c r="C671" s="154" t="s">
        <v>490</v>
      </c>
      <c r="D671" s="154"/>
      <c r="E671" s="154"/>
      <c r="F671" s="154"/>
      <c r="G671" s="154"/>
      <c r="H671" s="154"/>
      <c r="I671" s="154"/>
      <c r="J671" s="154"/>
      <c r="K671" s="50">
        <f t="shared" si="122"/>
        <v>0</v>
      </c>
      <c r="L671" s="33"/>
      <c r="M671" s="92" t="str">
        <f t="shared" si="123"/>
        <v> </v>
      </c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92" t="str">
        <f t="shared" si="124"/>
        <v> </v>
      </c>
      <c r="AA671" s="82">
        <f t="shared" si="125"/>
      </c>
      <c r="AB671" s="93">
        <f t="shared" si="126"/>
      </c>
    </row>
    <row r="672" spans="2:28" ht="24" customHeight="1" thickBot="1">
      <c r="B672" s="5" t="s">
        <v>491</v>
      </c>
      <c r="C672" s="154" t="s">
        <v>492</v>
      </c>
      <c r="D672" s="154"/>
      <c r="E672" s="154"/>
      <c r="F672" s="154"/>
      <c r="G672" s="154"/>
      <c r="H672" s="154"/>
      <c r="I672" s="154"/>
      <c r="J672" s="154"/>
      <c r="K672" s="50">
        <f t="shared" si="122"/>
        <v>0</v>
      </c>
      <c r="L672" s="33"/>
      <c r="M672" s="92" t="str">
        <f t="shared" si="123"/>
        <v> </v>
      </c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92" t="str">
        <f t="shared" si="124"/>
        <v> </v>
      </c>
      <c r="AA672" s="82">
        <f t="shared" si="125"/>
      </c>
      <c r="AB672" s="93">
        <f t="shared" si="126"/>
      </c>
    </row>
    <row r="673" spans="2:28" ht="24" customHeight="1" thickBot="1">
      <c r="B673" s="5" t="s">
        <v>493</v>
      </c>
      <c r="C673" s="154" t="s">
        <v>494</v>
      </c>
      <c r="D673" s="154"/>
      <c r="E673" s="154"/>
      <c r="F673" s="154"/>
      <c r="G673" s="154"/>
      <c r="H673" s="154"/>
      <c r="I673" s="154"/>
      <c r="J673" s="154"/>
      <c r="K673" s="50">
        <f t="shared" si="122"/>
        <v>0</v>
      </c>
      <c r="L673" s="33"/>
      <c r="M673" s="92" t="str">
        <f t="shared" si="123"/>
        <v> </v>
      </c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92" t="str">
        <f t="shared" si="124"/>
        <v> </v>
      </c>
      <c r="AA673" s="82">
        <f t="shared" si="125"/>
      </c>
      <c r="AB673" s="93">
        <f t="shared" si="126"/>
      </c>
    </row>
    <row r="674" spans="2:28" ht="19.5" customHeight="1" thickBot="1">
      <c r="B674" s="5" t="s">
        <v>495</v>
      </c>
      <c r="C674" s="139" t="s">
        <v>496</v>
      </c>
      <c r="D674" s="139"/>
      <c r="E674" s="139"/>
      <c r="F674" s="139"/>
      <c r="G674" s="139"/>
      <c r="H674" s="139"/>
      <c r="I674" s="139"/>
      <c r="J674" s="139"/>
      <c r="K674" s="50">
        <f t="shared" si="122"/>
        <v>0</v>
      </c>
      <c r="L674" s="33"/>
      <c r="M674" s="92" t="str">
        <f t="shared" si="123"/>
        <v> </v>
      </c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92" t="str">
        <f t="shared" si="124"/>
        <v> </v>
      </c>
      <c r="AA674" s="82">
        <f t="shared" si="125"/>
      </c>
      <c r="AB674" s="93">
        <f t="shared" si="126"/>
      </c>
    </row>
    <row r="675" spans="2:28" ht="19.5" customHeight="1" thickBot="1">
      <c r="B675" s="5" t="s">
        <v>497</v>
      </c>
      <c r="C675" s="154" t="s">
        <v>498</v>
      </c>
      <c r="D675" s="154"/>
      <c r="E675" s="154"/>
      <c r="F675" s="154"/>
      <c r="G675" s="154"/>
      <c r="H675" s="154"/>
      <c r="I675" s="154"/>
      <c r="J675" s="154"/>
      <c r="K675" s="50">
        <f t="shared" si="122"/>
        <v>0</v>
      </c>
      <c r="L675" s="33"/>
      <c r="M675" s="92" t="str">
        <f t="shared" si="123"/>
        <v> </v>
      </c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92" t="str">
        <f t="shared" si="124"/>
        <v> </v>
      </c>
      <c r="AA675" s="82">
        <f t="shared" si="125"/>
      </c>
      <c r="AB675" s="93">
        <f t="shared" si="126"/>
      </c>
    </row>
    <row r="676" spans="2:28" ht="19.5" customHeight="1" thickBot="1">
      <c r="B676" s="5" t="s">
        <v>499</v>
      </c>
      <c r="C676" s="154" t="s">
        <v>500</v>
      </c>
      <c r="D676" s="154"/>
      <c r="E676" s="154"/>
      <c r="F676" s="154"/>
      <c r="G676" s="154"/>
      <c r="H676" s="154"/>
      <c r="I676" s="154"/>
      <c r="J676" s="154"/>
      <c r="K676" s="50">
        <f t="shared" si="122"/>
        <v>0</v>
      </c>
      <c r="L676" s="33"/>
      <c r="M676" s="92" t="str">
        <f t="shared" si="123"/>
        <v> </v>
      </c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92" t="str">
        <f t="shared" si="124"/>
        <v> </v>
      </c>
      <c r="AA676" s="82">
        <f t="shared" si="125"/>
      </c>
      <c r="AB676" s="93">
        <f t="shared" si="126"/>
      </c>
    </row>
    <row r="677" spans="2:28" ht="19.5" customHeight="1" thickBot="1">
      <c r="B677" s="5" t="s">
        <v>501</v>
      </c>
      <c r="C677" s="139" t="s">
        <v>502</v>
      </c>
      <c r="D677" s="139"/>
      <c r="E677" s="139"/>
      <c r="F677" s="139"/>
      <c r="G677" s="139"/>
      <c r="H677" s="139"/>
      <c r="I677" s="139"/>
      <c r="J677" s="139"/>
      <c r="K677" s="50">
        <f t="shared" si="122"/>
        <v>0</v>
      </c>
      <c r="L677" s="33"/>
      <c r="M677" s="92" t="str">
        <f t="shared" si="123"/>
        <v> </v>
      </c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92" t="str">
        <f t="shared" si="124"/>
        <v> </v>
      </c>
      <c r="AA677" s="82">
        <f t="shared" si="125"/>
      </c>
      <c r="AB677" s="93">
        <f t="shared" si="126"/>
      </c>
    </row>
    <row r="678" spans="2:28" ht="19.5" customHeight="1" thickBot="1">
      <c r="B678" s="5" t="s">
        <v>503</v>
      </c>
      <c r="C678" s="139" t="s">
        <v>504</v>
      </c>
      <c r="D678" s="139"/>
      <c r="E678" s="139"/>
      <c r="F678" s="139"/>
      <c r="G678" s="139"/>
      <c r="H678" s="139"/>
      <c r="I678" s="139"/>
      <c r="J678" s="139"/>
      <c r="K678" s="50">
        <f t="shared" si="122"/>
        <v>0</v>
      </c>
      <c r="L678" s="33"/>
      <c r="M678" s="92" t="str">
        <f t="shared" si="123"/>
        <v> </v>
      </c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92" t="str">
        <f t="shared" si="124"/>
        <v> </v>
      </c>
      <c r="AA678" s="82">
        <f t="shared" si="125"/>
      </c>
      <c r="AB678" s="93">
        <f t="shared" si="126"/>
      </c>
    </row>
    <row r="679" spans="2:28" ht="24" customHeight="1" thickBot="1">
      <c r="B679" s="5" t="s">
        <v>505</v>
      </c>
      <c r="C679" s="154" t="s">
        <v>506</v>
      </c>
      <c r="D679" s="154"/>
      <c r="E679" s="154"/>
      <c r="F679" s="154"/>
      <c r="G679" s="154"/>
      <c r="H679" s="154"/>
      <c r="I679" s="154"/>
      <c r="J679" s="154"/>
      <c r="K679" s="50">
        <f t="shared" si="122"/>
        <v>0</v>
      </c>
      <c r="L679" s="33"/>
      <c r="M679" s="92" t="str">
        <f t="shared" si="123"/>
        <v> </v>
      </c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92" t="str">
        <f t="shared" si="124"/>
        <v> </v>
      </c>
      <c r="AA679" s="82">
        <f t="shared" si="125"/>
      </c>
      <c r="AB679" s="93">
        <f t="shared" si="126"/>
      </c>
    </row>
    <row r="680" spans="2:28" ht="19.5" customHeight="1" thickBot="1">
      <c r="B680" s="5" t="s">
        <v>507</v>
      </c>
      <c r="C680" s="144" t="s">
        <v>508</v>
      </c>
      <c r="D680" s="144"/>
      <c r="E680" s="144"/>
      <c r="F680" s="144"/>
      <c r="G680" s="144"/>
      <c r="H680" s="144"/>
      <c r="I680" s="144"/>
      <c r="J680" s="144"/>
      <c r="K680" s="50">
        <f t="shared" si="122"/>
        <v>0</v>
      </c>
      <c r="L680" s="33"/>
      <c r="M680" s="92" t="str">
        <f t="shared" si="123"/>
        <v> </v>
      </c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92" t="str">
        <f t="shared" si="124"/>
        <v> </v>
      </c>
      <c r="AA680" s="82">
        <f t="shared" si="125"/>
      </c>
      <c r="AB680" s="93">
        <f t="shared" si="126"/>
      </c>
    </row>
    <row r="681" spans="2:28" ht="24" customHeight="1" thickBot="1">
      <c r="B681" s="5" t="s">
        <v>509</v>
      </c>
      <c r="C681" s="145" t="s">
        <v>510</v>
      </c>
      <c r="D681" s="145"/>
      <c r="E681" s="145"/>
      <c r="F681" s="145"/>
      <c r="G681" s="145"/>
      <c r="H681" s="145"/>
      <c r="I681" s="145"/>
      <c r="J681" s="145"/>
      <c r="K681" s="50">
        <f t="shared" si="122"/>
        <v>0</v>
      </c>
      <c r="L681" s="33"/>
      <c r="M681" s="92" t="str">
        <f t="shared" si="123"/>
        <v> </v>
      </c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92" t="str">
        <f t="shared" si="124"/>
        <v> </v>
      </c>
      <c r="AA681" s="82">
        <f t="shared" si="125"/>
      </c>
      <c r="AB681" s="93">
        <f t="shared" si="126"/>
      </c>
    </row>
    <row r="682" spans="2:28" ht="19.5" customHeight="1" thickBot="1">
      <c r="B682" s="5" t="s">
        <v>511</v>
      </c>
      <c r="C682" s="144" t="s">
        <v>512</v>
      </c>
      <c r="D682" s="144"/>
      <c r="E682" s="144"/>
      <c r="F682" s="144"/>
      <c r="G682" s="144"/>
      <c r="H682" s="144"/>
      <c r="I682" s="144"/>
      <c r="J682" s="144"/>
      <c r="K682" s="50">
        <f t="shared" si="122"/>
        <v>0</v>
      </c>
      <c r="L682" s="33"/>
      <c r="M682" s="92" t="str">
        <f t="shared" si="123"/>
        <v> </v>
      </c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92" t="str">
        <f t="shared" si="124"/>
        <v> </v>
      </c>
      <c r="AA682" s="82">
        <f t="shared" si="125"/>
      </c>
      <c r="AB682" s="93">
        <f t="shared" si="126"/>
      </c>
    </row>
    <row r="683" spans="2:28" ht="19.5" customHeight="1" thickBot="1">
      <c r="B683" s="5" t="s">
        <v>513</v>
      </c>
      <c r="C683" s="144" t="s">
        <v>514</v>
      </c>
      <c r="D683" s="144"/>
      <c r="E683" s="144"/>
      <c r="F683" s="144"/>
      <c r="G683" s="144"/>
      <c r="H683" s="144"/>
      <c r="I683" s="144"/>
      <c r="J683" s="144"/>
      <c r="K683" s="50">
        <f t="shared" si="122"/>
        <v>0</v>
      </c>
      <c r="L683" s="33"/>
      <c r="M683" s="92" t="str">
        <f t="shared" si="123"/>
        <v> </v>
      </c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92" t="str">
        <f t="shared" si="124"/>
        <v> </v>
      </c>
      <c r="AA683" s="82">
        <f t="shared" si="125"/>
      </c>
      <c r="AB683" s="93">
        <f t="shared" si="126"/>
      </c>
    </row>
    <row r="684" spans="2:28" ht="24" customHeight="1" thickBot="1">
      <c r="B684" s="5" t="s">
        <v>515</v>
      </c>
      <c r="C684" s="145" t="s">
        <v>516</v>
      </c>
      <c r="D684" s="145"/>
      <c r="E684" s="145"/>
      <c r="F684" s="145"/>
      <c r="G684" s="145"/>
      <c r="H684" s="145"/>
      <c r="I684" s="145"/>
      <c r="J684" s="145"/>
      <c r="K684" s="50">
        <f t="shared" si="122"/>
        <v>0</v>
      </c>
      <c r="L684" s="33"/>
      <c r="M684" s="92" t="str">
        <f t="shared" si="123"/>
        <v> </v>
      </c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92" t="str">
        <f t="shared" si="124"/>
        <v> </v>
      </c>
      <c r="AA684" s="82">
        <f t="shared" si="125"/>
      </c>
      <c r="AB684" s="93">
        <f t="shared" si="126"/>
      </c>
    </row>
    <row r="685" spans="2:28" ht="24" customHeight="1" thickBot="1">
      <c r="B685" s="5" t="s">
        <v>517</v>
      </c>
      <c r="C685" s="154" t="s">
        <v>518</v>
      </c>
      <c r="D685" s="154"/>
      <c r="E685" s="154"/>
      <c r="F685" s="154"/>
      <c r="G685" s="154"/>
      <c r="H685" s="154"/>
      <c r="I685" s="154"/>
      <c r="J685" s="154"/>
      <c r="K685" s="50">
        <f t="shared" si="122"/>
        <v>0</v>
      </c>
      <c r="L685" s="33"/>
      <c r="M685" s="92" t="str">
        <f t="shared" si="123"/>
        <v> </v>
      </c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92" t="str">
        <f t="shared" si="124"/>
        <v> </v>
      </c>
      <c r="AA685" s="82">
        <f t="shared" si="125"/>
      </c>
      <c r="AB685" s="93">
        <f t="shared" si="126"/>
      </c>
    </row>
    <row r="686" spans="2:28" ht="24" customHeight="1" thickBot="1">
      <c r="B686" s="5" t="s">
        <v>519</v>
      </c>
      <c r="C686" s="154" t="s">
        <v>520</v>
      </c>
      <c r="D686" s="154"/>
      <c r="E686" s="154"/>
      <c r="F686" s="154"/>
      <c r="G686" s="154"/>
      <c r="H686" s="154"/>
      <c r="I686" s="154"/>
      <c r="J686" s="154"/>
      <c r="K686" s="50">
        <f t="shared" si="122"/>
        <v>0</v>
      </c>
      <c r="L686" s="33"/>
      <c r="M686" s="92" t="str">
        <f t="shared" si="123"/>
        <v> </v>
      </c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92" t="str">
        <f t="shared" si="124"/>
        <v> </v>
      </c>
      <c r="AA686" s="82">
        <f t="shared" si="125"/>
      </c>
      <c r="AB686" s="93">
        <f t="shared" si="126"/>
      </c>
    </row>
    <row r="687" spans="2:28" ht="24" customHeight="1" thickBot="1">
      <c r="B687" s="5" t="s">
        <v>521</v>
      </c>
      <c r="C687" s="154" t="s">
        <v>522</v>
      </c>
      <c r="D687" s="154"/>
      <c r="E687" s="154"/>
      <c r="F687" s="154"/>
      <c r="G687" s="154"/>
      <c r="H687" s="154"/>
      <c r="I687" s="154"/>
      <c r="J687" s="154"/>
      <c r="K687" s="50">
        <f t="shared" si="122"/>
        <v>0</v>
      </c>
      <c r="L687" s="33"/>
      <c r="M687" s="92" t="str">
        <f t="shared" si="123"/>
        <v> </v>
      </c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92" t="str">
        <f t="shared" si="124"/>
        <v> </v>
      </c>
      <c r="AA687" s="82">
        <f t="shared" si="125"/>
      </c>
      <c r="AB687" s="93">
        <f t="shared" si="126"/>
      </c>
    </row>
    <row r="688" spans="2:28" ht="19.5" customHeight="1" thickBot="1">
      <c r="B688" s="5" t="s">
        <v>523</v>
      </c>
      <c r="C688" s="139" t="s">
        <v>524</v>
      </c>
      <c r="D688" s="139"/>
      <c r="E688" s="139"/>
      <c r="F688" s="139"/>
      <c r="G688" s="139"/>
      <c r="H688" s="139"/>
      <c r="I688" s="139"/>
      <c r="J688" s="139"/>
      <c r="K688" s="50">
        <f t="shared" si="122"/>
        <v>0</v>
      </c>
      <c r="L688" s="33"/>
      <c r="M688" s="92" t="str">
        <f t="shared" si="123"/>
        <v> </v>
      </c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92" t="str">
        <f t="shared" si="124"/>
        <v> </v>
      </c>
      <c r="AA688" s="82">
        <f t="shared" si="125"/>
      </c>
      <c r="AB688" s="93">
        <f t="shared" si="126"/>
      </c>
    </row>
    <row r="689" spans="2:28" ht="19.5" customHeight="1" thickBot="1">
      <c r="B689" s="5" t="s">
        <v>525</v>
      </c>
      <c r="C689" s="154" t="s">
        <v>526</v>
      </c>
      <c r="D689" s="154"/>
      <c r="E689" s="154"/>
      <c r="F689" s="154"/>
      <c r="G689" s="154"/>
      <c r="H689" s="154"/>
      <c r="I689" s="154"/>
      <c r="J689" s="154"/>
      <c r="K689" s="50">
        <f t="shared" si="122"/>
        <v>0</v>
      </c>
      <c r="L689" s="33"/>
      <c r="M689" s="92" t="str">
        <f t="shared" si="123"/>
        <v> </v>
      </c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92" t="str">
        <f t="shared" si="124"/>
        <v> </v>
      </c>
      <c r="AA689" s="82">
        <f t="shared" si="125"/>
      </c>
      <c r="AB689" s="93">
        <f t="shared" si="126"/>
      </c>
    </row>
    <row r="690" spans="2:28" ht="19.5" customHeight="1" thickBot="1">
      <c r="B690" s="136" t="s">
        <v>527</v>
      </c>
      <c r="C690" s="136"/>
      <c r="D690" s="136"/>
      <c r="E690" s="136"/>
      <c r="F690" s="119"/>
      <c r="G690" s="119"/>
      <c r="H690" s="119"/>
      <c r="I690" s="119"/>
      <c r="J690" s="114" t="s">
        <v>736</v>
      </c>
      <c r="K690" s="36">
        <f>SUM(K670:K689)</f>
        <v>0</v>
      </c>
      <c r="L690" s="36"/>
      <c r="M690" s="92" t="str">
        <f t="shared" si="123"/>
        <v> </v>
      </c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92"/>
      <c r="AA690" s="82">
        <f>IF(NOT(X690=""),IF(ISERROR(X690/K690-1)," ",X690/K690-1),"")</f>
      </c>
      <c r="AB690" s="93"/>
    </row>
    <row r="691" spans="2:28" ht="19.5" customHeight="1" thickBot="1">
      <c r="B691" s="104"/>
      <c r="C691" s="104"/>
      <c r="D691" s="104"/>
      <c r="E691" s="104"/>
      <c r="F691" s="119"/>
      <c r="G691" s="119"/>
      <c r="H691" s="119"/>
      <c r="I691" s="119"/>
      <c r="J691" s="114" t="s">
        <v>750</v>
      </c>
      <c r="K691" s="36">
        <f>K690</f>
        <v>0</v>
      </c>
      <c r="L691" s="36"/>
      <c r="M691" s="92" t="str">
        <f t="shared" si="123"/>
        <v> </v>
      </c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92"/>
      <c r="AA691" s="82">
        <f>IF(NOT(X691=""),IF(ISERROR(X691/K691-1)," ",X691/K691-1),"")</f>
      </c>
      <c r="AB691" s="93"/>
    </row>
    <row r="692" spans="2:28" ht="19.5" customHeight="1" thickBot="1">
      <c r="B692" s="136"/>
      <c r="C692" s="136"/>
      <c r="D692" s="136"/>
      <c r="E692" s="136"/>
      <c r="F692" s="59"/>
      <c r="G692" s="59"/>
      <c r="H692" s="60"/>
      <c r="I692" s="60"/>
      <c r="J692" s="61" t="s">
        <v>101</v>
      </c>
      <c r="K692" s="36">
        <f>SUM(K662,K667,K690)</f>
        <v>0</v>
      </c>
      <c r="L692" s="36"/>
      <c r="M692" s="92" t="str">
        <f t="shared" si="123"/>
        <v> </v>
      </c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92" t="str">
        <f t="shared" si="124"/>
        <v> </v>
      </c>
      <c r="AA692" s="82">
        <f>IF(NOT(X692=""),IF(ISERROR(X692/K692-1)," ",X692/K692-1),"")</f>
      </c>
      <c r="AB692" s="93">
        <f>IF(NOT(Y692=""),IF(ISERROR(Y692/L692-1)," ",Y692/L692-1),"")</f>
      </c>
    </row>
    <row r="693" spans="3:28" ht="51">
      <c r="C693" s="142" t="s">
        <v>2</v>
      </c>
      <c r="D693" s="142"/>
      <c r="E693" s="142"/>
      <c r="F693" s="142" t="s">
        <v>3</v>
      </c>
      <c r="G693" s="142"/>
      <c r="H693" s="142"/>
      <c r="I693" s="142"/>
      <c r="J693" s="142"/>
      <c r="K693" s="2" t="s">
        <v>723</v>
      </c>
      <c r="L693" s="2" t="s">
        <v>724</v>
      </c>
      <c r="M693" s="2" t="s">
        <v>722</v>
      </c>
      <c r="N693" s="2"/>
      <c r="O693" s="2" t="s">
        <v>717</v>
      </c>
      <c r="P693" s="2" t="s">
        <v>718</v>
      </c>
      <c r="Q693" s="2" t="s">
        <v>719</v>
      </c>
      <c r="R693" s="2" t="s">
        <v>729</v>
      </c>
      <c r="S693" s="4"/>
      <c r="T693" s="2" t="s">
        <v>729</v>
      </c>
      <c r="U693" s="4"/>
      <c r="V693" s="4"/>
      <c r="W693" s="4"/>
      <c r="X693" s="4" t="s">
        <v>720</v>
      </c>
      <c r="Y693" s="4" t="s">
        <v>721</v>
      </c>
      <c r="Z693" s="2" t="s">
        <v>722</v>
      </c>
      <c r="AA693" s="4" t="s">
        <v>732</v>
      </c>
      <c r="AB693" s="2" t="s">
        <v>733</v>
      </c>
    </row>
    <row r="694" spans="2:28" ht="13.5" thickBot="1">
      <c r="B694" s="29"/>
      <c r="C694" s="29"/>
      <c r="D694" s="29"/>
      <c r="E694" s="29"/>
      <c r="F694" s="29"/>
      <c r="G694" s="29"/>
      <c r="H694" s="29"/>
      <c r="I694" s="29"/>
      <c r="J694" s="29"/>
      <c r="K694" s="38" t="s">
        <v>702</v>
      </c>
      <c r="L694" s="38" t="s">
        <v>702</v>
      </c>
      <c r="M694" s="3" t="s">
        <v>731</v>
      </c>
      <c r="N694" s="38"/>
      <c r="O694" s="38" t="s">
        <v>702</v>
      </c>
      <c r="P694" s="38" t="s">
        <v>702</v>
      </c>
      <c r="Q694" s="38" t="s">
        <v>702</v>
      </c>
      <c r="R694" s="38" t="s">
        <v>702</v>
      </c>
      <c r="S694" s="38"/>
      <c r="T694" s="38" t="s">
        <v>702</v>
      </c>
      <c r="U694" s="38"/>
      <c r="V694" s="38"/>
      <c r="W694" s="38"/>
      <c r="X694" s="38" t="s">
        <v>702</v>
      </c>
      <c r="Y694" s="38" t="s">
        <v>702</v>
      </c>
      <c r="Z694" s="3" t="s">
        <v>731</v>
      </c>
      <c r="AA694" s="3" t="s">
        <v>731</v>
      </c>
      <c r="AB694" s="3" t="s">
        <v>731</v>
      </c>
    </row>
    <row r="695" spans="10:28" ht="19.5" customHeight="1" thickBot="1">
      <c r="J695" s="55" t="s">
        <v>101</v>
      </c>
      <c r="K695" s="33">
        <f>K692</f>
        <v>0</v>
      </c>
      <c r="L695" s="33"/>
      <c r="M695" s="92" t="str">
        <f aca="true" t="shared" si="127" ref="M695:M701">IF(ISERROR(L695/K695)," ",L695/K695)</f>
        <v> </v>
      </c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92" t="str">
        <f aca="true" t="shared" si="128" ref="Z695:Z701">IF(ISERROR(Y695/X695)," ",Y695/X695)</f>
        <v> </v>
      </c>
      <c r="AA695" s="82">
        <f aca="true" t="shared" si="129" ref="AA695:AB702">IF(NOT(X695=""),IF(ISERROR(X695/K695-1)," ",X695/K695-1),"")</f>
      </c>
      <c r="AB695" s="93">
        <f t="shared" si="129"/>
      </c>
    </row>
    <row r="696" spans="2:28" ht="19.5" customHeight="1" thickBot="1">
      <c r="B696" s="5" t="s">
        <v>528</v>
      </c>
      <c r="C696" s="152" t="s">
        <v>529</v>
      </c>
      <c r="D696" s="152"/>
      <c r="E696" s="152"/>
      <c r="F696" s="152"/>
      <c r="G696" s="152"/>
      <c r="H696" s="152"/>
      <c r="I696" s="152"/>
      <c r="J696" s="152"/>
      <c r="K696" s="50">
        <f>SUM(O696,P696,Q696,R696)</f>
        <v>0</v>
      </c>
      <c r="L696" s="33"/>
      <c r="M696" s="92" t="str">
        <f t="shared" si="127"/>
        <v> </v>
      </c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92" t="str">
        <f t="shared" si="128"/>
        <v> </v>
      </c>
      <c r="AA696" s="82">
        <f t="shared" si="129"/>
      </c>
      <c r="AB696" s="93">
        <f t="shared" si="129"/>
      </c>
    </row>
    <row r="697" spans="2:28" ht="19.5" customHeight="1" thickBot="1">
      <c r="B697" s="5" t="s">
        <v>530</v>
      </c>
      <c r="C697" s="153" t="s">
        <v>529</v>
      </c>
      <c r="D697" s="153"/>
      <c r="E697" s="153"/>
      <c r="F697" s="153"/>
      <c r="G697" s="153"/>
      <c r="H697" s="153"/>
      <c r="I697" s="153"/>
      <c r="J697" s="153"/>
      <c r="K697" s="50">
        <f>SUM(O697,P697,Q697,R697)</f>
        <v>0</v>
      </c>
      <c r="L697" s="33"/>
      <c r="M697" s="92" t="str">
        <f t="shared" si="127"/>
        <v> </v>
      </c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92" t="str">
        <f t="shared" si="128"/>
        <v> </v>
      </c>
      <c r="AA697" s="82">
        <f t="shared" si="129"/>
      </c>
      <c r="AB697" s="93">
        <f t="shared" si="129"/>
      </c>
    </row>
    <row r="698" spans="2:28" ht="19.5" customHeight="1" thickBot="1">
      <c r="B698" s="5" t="s">
        <v>531</v>
      </c>
      <c r="C698" s="139" t="s">
        <v>532</v>
      </c>
      <c r="D698" s="139"/>
      <c r="E698" s="139"/>
      <c r="F698" s="139"/>
      <c r="G698" s="139"/>
      <c r="H698" s="139"/>
      <c r="I698" s="139"/>
      <c r="J698" s="139"/>
      <c r="K698" s="50">
        <f>SUM(O698,P698,Q698,R698)</f>
        <v>0</v>
      </c>
      <c r="L698" s="33"/>
      <c r="M698" s="92" t="str">
        <f t="shared" si="127"/>
        <v> </v>
      </c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92" t="str">
        <f t="shared" si="128"/>
        <v> </v>
      </c>
      <c r="AA698" s="82">
        <f t="shared" si="129"/>
      </c>
      <c r="AB698" s="93">
        <f t="shared" si="129"/>
      </c>
    </row>
    <row r="699" spans="2:28" ht="19.5" customHeight="1" thickBot="1">
      <c r="B699" s="5" t="s">
        <v>533</v>
      </c>
      <c r="C699" s="154" t="s">
        <v>534</v>
      </c>
      <c r="D699" s="154"/>
      <c r="E699" s="154"/>
      <c r="F699" s="154"/>
      <c r="G699" s="154"/>
      <c r="H699" s="154"/>
      <c r="I699" s="154"/>
      <c r="J699" s="154"/>
      <c r="K699" s="50">
        <f>SUM(O699,P699,Q699,R699)</f>
        <v>0</v>
      </c>
      <c r="L699" s="33"/>
      <c r="M699" s="92" t="str">
        <f t="shared" si="127"/>
        <v> </v>
      </c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92" t="str">
        <f t="shared" si="128"/>
        <v> </v>
      </c>
      <c r="AA699" s="82">
        <f t="shared" si="129"/>
      </c>
      <c r="AB699" s="93">
        <f t="shared" si="129"/>
      </c>
    </row>
    <row r="700" spans="2:28" ht="19.5" customHeight="1" thickBot="1">
      <c r="B700" s="5" t="s">
        <v>535</v>
      </c>
      <c r="C700" s="139" t="s">
        <v>337</v>
      </c>
      <c r="D700" s="139"/>
      <c r="E700" s="139"/>
      <c r="F700" s="139"/>
      <c r="G700" s="139"/>
      <c r="H700" s="139"/>
      <c r="I700" s="139"/>
      <c r="J700" s="139"/>
      <c r="K700" s="50">
        <f>SUM(O700,P700,Q700,R700)</f>
        <v>0</v>
      </c>
      <c r="L700" s="33"/>
      <c r="M700" s="92" t="str">
        <f t="shared" si="127"/>
        <v> </v>
      </c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92" t="str">
        <f t="shared" si="128"/>
        <v> </v>
      </c>
      <c r="AA700" s="82">
        <f t="shared" si="129"/>
      </c>
      <c r="AB700" s="93">
        <f t="shared" si="129"/>
      </c>
    </row>
    <row r="701" spans="3:28" ht="19.5" customHeight="1" thickBot="1">
      <c r="C701" s="136" t="s">
        <v>527</v>
      </c>
      <c r="D701" s="136"/>
      <c r="E701" s="136"/>
      <c r="F701" s="6"/>
      <c r="G701" s="6"/>
      <c r="J701" s="114" t="s">
        <v>736</v>
      </c>
      <c r="K701" s="33">
        <f>SUM(K696:K700)</f>
        <v>0</v>
      </c>
      <c r="L701" s="33"/>
      <c r="M701" s="92" t="str">
        <f t="shared" si="127"/>
        <v> </v>
      </c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92" t="str">
        <f t="shared" si="128"/>
        <v> </v>
      </c>
      <c r="AA701" s="82">
        <f t="shared" si="129"/>
      </c>
      <c r="AB701" s="93">
        <f t="shared" si="129"/>
      </c>
    </row>
    <row r="702" spans="3:28" ht="19.5" customHeight="1" thickBot="1">
      <c r="C702" s="104"/>
      <c r="D702" s="104"/>
      <c r="E702" s="104"/>
      <c r="F702" s="6"/>
      <c r="G702" s="6"/>
      <c r="J702" s="114" t="s">
        <v>750</v>
      </c>
      <c r="K702" s="33">
        <f>SUM(K691,K701)</f>
        <v>0</v>
      </c>
      <c r="L702" s="33"/>
      <c r="M702" s="92" t="str">
        <f>IF(ISERROR(L702/K702)," ",L702/K702)</f>
        <v> </v>
      </c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92" t="str">
        <f>IF(ISERROR(Y702/X702)," ",Y702/X702)</f>
        <v> </v>
      </c>
      <c r="AA702" s="82">
        <f t="shared" si="129"/>
      </c>
      <c r="AB702" s="93">
        <f t="shared" si="129"/>
      </c>
    </row>
    <row r="703" spans="1:8" ht="19.5" customHeight="1">
      <c r="A703" s="14" t="s">
        <v>35</v>
      </c>
      <c r="B703" s="143" t="s">
        <v>36</v>
      </c>
      <c r="C703" s="143"/>
      <c r="D703" s="143"/>
      <c r="E703" s="143"/>
      <c r="F703" s="143"/>
      <c r="G703" s="143"/>
      <c r="H703" s="143"/>
    </row>
    <row r="704" spans="2:7" ht="19.5" customHeight="1">
      <c r="B704" s="16" t="s">
        <v>10</v>
      </c>
      <c r="C704" s="151" t="s">
        <v>37</v>
      </c>
      <c r="D704" s="151"/>
      <c r="E704" s="151"/>
      <c r="F704" s="6"/>
      <c r="G704" s="6"/>
    </row>
    <row r="705" spans="2:28" ht="19.5" customHeight="1" thickBot="1">
      <c r="B705" s="5" t="s">
        <v>536</v>
      </c>
      <c r="C705" s="138" t="s">
        <v>537</v>
      </c>
      <c r="D705" s="138"/>
      <c r="E705" s="138"/>
      <c r="F705" s="138"/>
      <c r="G705" s="138"/>
      <c r="H705" s="138"/>
      <c r="I705" s="138"/>
      <c r="J705" s="138"/>
      <c r="K705" s="50">
        <f aca="true" t="shared" si="130" ref="K705:K714">SUM(O705,P705,Q705,R705)</f>
        <v>0</v>
      </c>
      <c r="L705" s="36"/>
      <c r="M705" s="90" t="str">
        <f aca="true" t="shared" si="131" ref="M705:M715">IF(ISERROR(L705/K705)," ",L705/K705)</f>
        <v> </v>
      </c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90" t="str">
        <f aca="true" t="shared" si="132" ref="Z705:Z715">IF(ISERROR(Y705/X705)," ",Y705/X705)</f>
        <v> </v>
      </c>
      <c r="AA705" s="85">
        <f aca="true" t="shared" si="133" ref="AA705:AA715">IF(NOT(X705=""),IF(ISERROR(X705/K705-1)," ",X705/K705-1),"")</f>
      </c>
      <c r="AB705" s="85">
        <f aca="true" t="shared" si="134" ref="AB705:AB715">IF(NOT(Y705=""),IF(ISERROR(Y705/L705-1)," ",Y705/L705-1),"")</f>
      </c>
    </row>
    <row r="706" spans="2:28" ht="19.5" customHeight="1" thickBot="1">
      <c r="B706" s="5" t="s">
        <v>538</v>
      </c>
      <c r="C706" s="139" t="s">
        <v>539</v>
      </c>
      <c r="D706" s="139"/>
      <c r="E706" s="139"/>
      <c r="F706" s="139"/>
      <c r="G706" s="139"/>
      <c r="H706" s="139"/>
      <c r="I706" s="139"/>
      <c r="J706" s="139"/>
      <c r="K706" s="50">
        <f t="shared" si="130"/>
        <v>0</v>
      </c>
      <c r="L706" s="33"/>
      <c r="M706" s="92" t="str">
        <f t="shared" si="131"/>
        <v> </v>
      </c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92" t="str">
        <f t="shared" si="132"/>
        <v> </v>
      </c>
      <c r="AA706" s="82">
        <f t="shared" si="133"/>
      </c>
      <c r="AB706" s="93">
        <f t="shared" si="134"/>
      </c>
    </row>
    <row r="707" spans="2:28" ht="19.5" customHeight="1" thickBot="1">
      <c r="B707" s="5" t="s">
        <v>540</v>
      </c>
      <c r="C707" s="139" t="s">
        <v>541</v>
      </c>
      <c r="D707" s="139"/>
      <c r="E707" s="139"/>
      <c r="F707" s="139"/>
      <c r="G707" s="139"/>
      <c r="H707" s="139"/>
      <c r="I707" s="139"/>
      <c r="J707" s="139"/>
      <c r="K707" s="50">
        <f t="shared" si="130"/>
        <v>0</v>
      </c>
      <c r="L707" s="33"/>
      <c r="M707" s="92" t="str">
        <f t="shared" si="131"/>
        <v> </v>
      </c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92" t="str">
        <f t="shared" si="132"/>
        <v> </v>
      </c>
      <c r="AA707" s="82">
        <f t="shared" si="133"/>
      </c>
      <c r="AB707" s="93">
        <f t="shared" si="134"/>
      </c>
    </row>
    <row r="708" spans="2:28" ht="19.5" customHeight="1" thickBot="1">
      <c r="B708" s="5" t="s">
        <v>542</v>
      </c>
      <c r="C708" s="139" t="s">
        <v>543</v>
      </c>
      <c r="D708" s="139"/>
      <c r="E708" s="139"/>
      <c r="F708" s="139"/>
      <c r="G708" s="139"/>
      <c r="H708" s="139"/>
      <c r="I708" s="139"/>
      <c r="J708" s="139"/>
      <c r="K708" s="50">
        <f t="shared" si="130"/>
        <v>0</v>
      </c>
      <c r="L708" s="33"/>
      <c r="M708" s="92" t="str">
        <f t="shared" si="131"/>
        <v> </v>
      </c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92" t="str">
        <f t="shared" si="132"/>
        <v> </v>
      </c>
      <c r="AA708" s="82">
        <f t="shared" si="133"/>
      </c>
      <c r="AB708" s="93">
        <f t="shared" si="134"/>
      </c>
    </row>
    <row r="709" spans="2:28" ht="19.5" customHeight="1" thickBot="1">
      <c r="B709" s="5" t="s">
        <v>544</v>
      </c>
      <c r="C709" s="139" t="s">
        <v>545</v>
      </c>
      <c r="D709" s="139"/>
      <c r="E709" s="139"/>
      <c r="F709" s="139"/>
      <c r="G709" s="139"/>
      <c r="H709" s="139"/>
      <c r="I709" s="139"/>
      <c r="J709" s="139"/>
      <c r="K709" s="50">
        <f t="shared" si="130"/>
        <v>0</v>
      </c>
      <c r="L709" s="33"/>
      <c r="M709" s="92" t="str">
        <f t="shared" si="131"/>
        <v> </v>
      </c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92" t="str">
        <f t="shared" si="132"/>
        <v> </v>
      </c>
      <c r="AA709" s="82">
        <f t="shared" si="133"/>
      </c>
      <c r="AB709" s="93">
        <f t="shared" si="134"/>
      </c>
    </row>
    <row r="710" spans="2:28" ht="19.5" customHeight="1" thickBot="1">
      <c r="B710" s="5" t="s">
        <v>546</v>
      </c>
      <c r="C710" s="139" t="s">
        <v>547</v>
      </c>
      <c r="D710" s="139"/>
      <c r="E710" s="139"/>
      <c r="F710" s="139"/>
      <c r="G710" s="139"/>
      <c r="H710" s="139"/>
      <c r="I710" s="139"/>
      <c r="J710" s="139"/>
      <c r="K710" s="50">
        <f t="shared" si="130"/>
        <v>0</v>
      </c>
      <c r="L710" s="33"/>
      <c r="M710" s="92" t="str">
        <f t="shared" si="131"/>
        <v> </v>
      </c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92" t="str">
        <f t="shared" si="132"/>
        <v> </v>
      </c>
      <c r="AA710" s="82">
        <f t="shared" si="133"/>
      </c>
      <c r="AB710" s="93">
        <f t="shared" si="134"/>
      </c>
    </row>
    <row r="711" spans="2:28" ht="19.5" customHeight="1" thickBot="1">
      <c r="B711" s="5" t="s">
        <v>548</v>
      </c>
      <c r="C711" s="139" t="s">
        <v>549</v>
      </c>
      <c r="D711" s="139"/>
      <c r="E711" s="139"/>
      <c r="F711" s="139"/>
      <c r="G711" s="139"/>
      <c r="H711" s="139"/>
      <c r="I711" s="139"/>
      <c r="J711" s="139"/>
      <c r="K711" s="50">
        <f t="shared" si="130"/>
        <v>0</v>
      </c>
      <c r="L711" s="33"/>
      <c r="M711" s="92" t="str">
        <f t="shared" si="131"/>
        <v> </v>
      </c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92" t="str">
        <f t="shared" si="132"/>
        <v> </v>
      </c>
      <c r="AA711" s="82">
        <f t="shared" si="133"/>
      </c>
      <c r="AB711" s="93">
        <f t="shared" si="134"/>
      </c>
    </row>
    <row r="712" spans="2:28" ht="19.5" customHeight="1" thickBot="1">
      <c r="B712" s="5" t="s">
        <v>550</v>
      </c>
      <c r="C712" s="145" t="s">
        <v>551</v>
      </c>
      <c r="D712" s="145"/>
      <c r="E712" s="145"/>
      <c r="F712" s="145"/>
      <c r="G712" s="145"/>
      <c r="H712" s="145"/>
      <c r="I712" s="145"/>
      <c r="J712" s="145"/>
      <c r="K712" s="50">
        <f t="shared" si="130"/>
        <v>0</v>
      </c>
      <c r="L712" s="33"/>
      <c r="M712" s="92" t="str">
        <f t="shared" si="131"/>
        <v> </v>
      </c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92" t="str">
        <f t="shared" si="132"/>
        <v> </v>
      </c>
      <c r="AA712" s="82">
        <f t="shared" si="133"/>
      </c>
      <c r="AB712" s="93">
        <f t="shared" si="134"/>
      </c>
    </row>
    <row r="713" spans="2:28" ht="19.5" customHeight="1" thickBot="1">
      <c r="B713" s="5" t="s">
        <v>552</v>
      </c>
      <c r="C713" s="144" t="s">
        <v>289</v>
      </c>
      <c r="D713" s="144"/>
      <c r="E713" s="144"/>
      <c r="F713" s="144"/>
      <c r="G713" s="144"/>
      <c r="H713" s="144"/>
      <c r="I713" s="144"/>
      <c r="J713" s="144"/>
      <c r="K713" s="50">
        <f t="shared" si="130"/>
        <v>0</v>
      </c>
      <c r="L713" s="33"/>
      <c r="M713" s="92" t="str">
        <f t="shared" si="131"/>
        <v> </v>
      </c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92" t="str">
        <f t="shared" si="132"/>
        <v> </v>
      </c>
      <c r="AA713" s="82">
        <f t="shared" si="133"/>
      </c>
      <c r="AB713" s="93">
        <f t="shared" si="134"/>
      </c>
    </row>
    <row r="714" spans="2:28" ht="19.5" customHeight="1" thickBot="1">
      <c r="B714" s="5" t="s">
        <v>553</v>
      </c>
      <c r="C714" s="145" t="s">
        <v>289</v>
      </c>
      <c r="D714" s="145"/>
      <c r="E714" s="145"/>
      <c r="F714" s="145"/>
      <c r="G714" s="145"/>
      <c r="H714" s="145"/>
      <c r="I714" s="145"/>
      <c r="J714" s="145"/>
      <c r="K714" s="50">
        <f t="shared" si="130"/>
        <v>0</v>
      </c>
      <c r="L714" s="33"/>
      <c r="M714" s="92" t="str">
        <f t="shared" si="131"/>
        <v> </v>
      </c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92" t="str">
        <f t="shared" si="132"/>
        <v> </v>
      </c>
      <c r="AA714" s="82">
        <f t="shared" si="133"/>
      </c>
      <c r="AB714" s="93">
        <f t="shared" si="134"/>
      </c>
    </row>
    <row r="715" spans="2:28" ht="19.5" customHeight="1" thickBot="1">
      <c r="B715" s="5" t="s">
        <v>289</v>
      </c>
      <c r="C715" s="148" t="s">
        <v>289</v>
      </c>
      <c r="D715" s="148"/>
      <c r="E715" s="148"/>
      <c r="F715" s="6"/>
      <c r="G715" s="6"/>
      <c r="J715" s="114" t="s">
        <v>751</v>
      </c>
      <c r="K715" s="33">
        <f>SUM(K705:K714)</f>
        <v>0</v>
      </c>
      <c r="L715" s="33"/>
      <c r="M715" s="92" t="str">
        <f t="shared" si="131"/>
        <v> </v>
      </c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92" t="str">
        <f t="shared" si="132"/>
        <v> </v>
      </c>
      <c r="AA715" s="82">
        <f t="shared" si="133"/>
      </c>
      <c r="AB715" s="93">
        <f t="shared" si="134"/>
      </c>
    </row>
    <row r="716" spans="3:28" ht="12.75" customHeight="1">
      <c r="C716" s="8"/>
      <c r="D716" s="8"/>
      <c r="E716" s="8"/>
      <c r="F716" s="6"/>
      <c r="G716" s="6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</row>
    <row r="717" spans="2:9" ht="19.5" customHeight="1">
      <c r="B717" s="15" t="s">
        <v>13</v>
      </c>
      <c r="C717" s="151" t="s">
        <v>38</v>
      </c>
      <c r="D717" s="151"/>
      <c r="E717" s="151"/>
      <c r="F717" s="151"/>
      <c r="G717" s="151"/>
      <c r="H717" s="151"/>
      <c r="I717" s="151"/>
    </row>
    <row r="718" spans="2:28" ht="19.5" customHeight="1" thickBot="1">
      <c r="B718" s="5" t="s">
        <v>554</v>
      </c>
      <c r="C718" s="147" t="s">
        <v>713</v>
      </c>
      <c r="D718" s="147"/>
      <c r="E718" s="147"/>
      <c r="F718" s="147"/>
      <c r="G718" s="147"/>
      <c r="H718" s="147"/>
      <c r="I718" s="147"/>
      <c r="J718" s="147"/>
      <c r="K718" s="50">
        <f aca="true" t="shared" si="135" ref="K718:K723">SUM(O718,P718,Q718,R718)</f>
        <v>0</v>
      </c>
      <c r="L718" s="36"/>
      <c r="M718" s="90" t="str">
        <f aca="true" t="shared" si="136" ref="M718:M724">IF(ISERROR(L718/K718)," ",L718/K718)</f>
        <v> </v>
      </c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90" t="str">
        <f aca="true" t="shared" si="137" ref="Z718:Z724">IF(ISERROR(Y718/X718)," ",Y718/X718)</f>
        <v> </v>
      </c>
      <c r="AA718" s="90">
        <f aca="true" t="shared" si="138" ref="AA718:AB725">IF(NOT(X718=""),IF(ISERROR(X718/K718-1)," ",X718/K718-1),"")</f>
      </c>
      <c r="AB718" s="84">
        <f t="shared" si="138"/>
      </c>
    </row>
    <row r="719" spans="2:28" ht="19.5" customHeight="1" thickBot="1">
      <c r="B719" s="5" t="s">
        <v>555</v>
      </c>
      <c r="C719" s="144" t="s">
        <v>714</v>
      </c>
      <c r="D719" s="144"/>
      <c r="E719" s="144"/>
      <c r="F719" s="144"/>
      <c r="G719" s="144"/>
      <c r="H719" s="144"/>
      <c r="I719" s="144"/>
      <c r="J719" s="144"/>
      <c r="K719" s="50">
        <f t="shared" si="135"/>
        <v>0</v>
      </c>
      <c r="L719" s="33"/>
      <c r="M719" s="92" t="str">
        <f t="shared" si="136"/>
        <v> </v>
      </c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92" t="str">
        <f t="shared" si="137"/>
        <v> </v>
      </c>
      <c r="AA719" s="82">
        <f t="shared" si="138"/>
      </c>
      <c r="AB719" s="93">
        <f t="shared" si="138"/>
      </c>
    </row>
    <row r="720" spans="2:28" ht="19.5" customHeight="1" thickBot="1">
      <c r="B720" s="5" t="s">
        <v>556</v>
      </c>
      <c r="C720" s="144" t="s">
        <v>557</v>
      </c>
      <c r="D720" s="144"/>
      <c r="E720" s="144"/>
      <c r="F720" s="144"/>
      <c r="G720" s="144"/>
      <c r="H720" s="144"/>
      <c r="I720" s="144"/>
      <c r="J720" s="144"/>
      <c r="K720" s="50">
        <f t="shared" si="135"/>
        <v>0</v>
      </c>
      <c r="L720" s="33"/>
      <c r="M720" s="92" t="str">
        <f t="shared" si="136"/>
        <v> </v>
      </c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92" t="str">
        <f t="shared" si="137"/>
        <v> </v>
      </c>
      <c r="AA720" s="82">
        <f t="shared" si="138"/>
      </c>
      <c r="AB720" s="93">
        <f t="shared" si="138"/>
      </c>
    </row>
    <row r="721" spans="2:28" ht="19.5" customHeight="1" thickBot="1">
      <c r="B721" s="5" t="s">
        <v>558</v>
      </c>
      <c r="C721" s="144" t="s">
        <v>559</v>
      </c>
      <c r="D721" s="144"/>
      <c r="E721" s="144"/>
      <c r="F721" s="144"/>
      <c r="G721" s="144"/>
      <c r="H721" s="144"/>
      <c r="I721" s="144"/>
      <c r="J721" s="144"/>
      <c r="K721" s="50">
        <f t="shared" si="135"/>
        <v>0</v>
      </c>
      <c r="L721" s="33"/>
      <c r="M721" s="92" t="str">
        <f t="shared" si="136"/>
        <v> </v>
      </c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92" t="str">
        <f t="shared" si="137"/>
        <v> </v>
      </c>
      <c r="AA721" s="82">
        <f t="shared" si="138"/>
      </c>
      <c r="AB721" s="93">
        <f t="shared" si="138"/>
      </c>
    </row>
    <row r="722" spans="2:28" ht="19.5" customHeight="1" thickBot="1">
      <c r="B722" s="5" t="s">
        <v>560</v>
      </c>
      <c r="C722" s="144" t="s">
        <v>561</v>
      </c>
      <c r="D722" s="144"/>
      <c r="E722" s="144"/>
      <c r="F722" s="144"/>
      <c r="G722" s="144"/>
      <c r="H722" s="144"/>
      <c r="I722" s="144"/>
      <c r="J722" s="144"/>
      <c r="K722" s="50">
        <f t="shared" si="135"/>
        <v>0</v>
      </c>
      <c r="L722" s="33"/>
      <c r="M722" s="92" t="str">
        <f t="shared" si="136"/>
        <v> </v>
      </c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92" t="str">
        <f t="shared" si="137"/>
        <v> </v>
      </c>
      <c r="AA722" s="82">
        <f t="shared" si="138"/>
      </c>
      <c r="AB722" s="93">
        <f t="shared" si="138"/>
      </c>
    </row>
    <row r="723" spans="2:28" ht="19.5" customHeight="1" thickBot="1">
      <c r="B723" s="5" t="s">
        <v>562</v>
      </c>
      <c r="C723" s="144" t="s">
        <v>561</v>
      </c>
      <c r="D723" s="144"/>
      <c r="E723" s="144"/>
      <c r="F723" s="144"/>
      <c r="G723" s="144"/>
      <c r="H723" s="144"/>
      <c r="I723" s="144"/>
      <c r="J723" s="144"/>
      <c r="K723" s="50">
        <f t="shared" si="135"/>
        <v>0</v>
      </c>
      <c r="L723" s="33"/>
      <c r="M723" s="92" t="str">
        <f t="shared" si="136"/>
        <v> </v>
      </c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92" t="str">
        <f t="shared" si="137"/>
        <v> </v>
      </c>
      <c r="AA723" s="82">
        <f t="shared" si="138"/>
      </c>
      <c r="AB723" s="93">
        <f t="shared" si="138"/>
      </c>
    </row>
    <row r="724" spans="2:28" ht="19.5" customHeight="1" thickBot="1">
      <c r="B724" s="136"/>
      <c r="C724" s="136"/>
      <c r="D724" s="136"/>
      <c r="E724" s="136"/>
      <c r="F724" s="59"/>
      <c r="G724" s="59"/>
      <c r="H724" s="60"/>
      <c r="I724" s="60"/>
      <c r="J724" s="114" t="s">
        <v>736</v>
      </c>
      <c r="K724" s="36">
        <f>SUM(K718:K723)</f>
        <v>0</v>
      </c>
      <c r="L724" s="36"/>
      <c r="M724" s="74" t="str">
        <f t="shared" si="136"/>
        <v> </v>
      </c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92" t="str">
        <f t="shared" si="137"/>
        <v> </v>
      </c>
      <c r="AA724" s="82">
        <f t="shared" si="138"/>
      </c>
      <c r="AB724" s="93">
        <f t="shared" si="138"/>
      </c>
    </row>
    <row r="725" spans="2:28" ht="19.5" customHeight="1" thickBot="1">
      <c r="B725" s="104"/>
      <c r="C725" s="104"/>
      <c r="D725" s="104"/>
      <c r="E725" s="104"/>
      <c r="F725" s="54"/>
      <c r="G725" s="54"/>
      <c r="H725" s="18"/>
      <c r="I725" s="18"/>
      <c r="J725" s="114" t="s">
        <v>752</v>
      </c>
      <c r="K725" s="36">
        <f>K724</f>
        <v>0</v>
      </c>
      <c r="L725" s="36"/>
      <c r="M725" s="74" t="str">
        <f>IF(ISERROR(L725/K725)," ",L725/K725)</f>
        <v> </v>
      </c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92" t="str">
        <f>IF(ISERROR(Y725/X725)," ",Y725/X725)</f>
        <v> </v>
      </c>
      <c r="AA725" s="82">
        <f t="shared" si="138"/>
      </c>
      <c r="AB725" s="93">
        <f t="shared" si="138"/>
      </c>
    </row>
    <row r="726" spans="2:28" ht="19.5" customHeight="1">
      <c r="B726" s="104"/>
      <c r="C726" s="104"/>
      <c r="D726" s="104"/>
      <c r="E726" s="104"/>
      <c r="F726" s="54"/>
      <c r="G726" s="54"/>
      <c r="H726" s="18"/>
      <c r="I726" s="18"/>
      <c r="J726" s="61" t="s">
        <v>101</v>
      </c>
      <c r="K726" s="19">
        <f>SUM(K695,K701,K715,K724)</f>
        <v>0</v>
      </c>
      <c r="L726" s="19"/>
      <c r="M726" s="120"/>
      <c r="N726" s="19"/>
      <c r="O726" s="19"/>
      <c r="P726" s="19"/>
      <c r="Q726" s="19"/>
      <c r="R726" s="19"/>
      <c r="S726" s="49"/>
      <c r="T726" s="19"/>
      <c r="U726" s="49"/>
      <c r="V726" s="49"/>
      <c r="W726" s="49"/>
      <c r="X726" s="49"/>
      <c r="Y726" s="49"/>
      <c r="Z726" s="88"/>
      <c r="AA726" s="112"/>
      <c r="AB726" s="113"/>
    </row>
    <row r="727" spans="3:28" ht="51">
      <c r="C727" s="142" t="s">
        <v>2</v>
      </c>
      <c r="D727" s="142"/>
      <c r="E727" s="142"/>
      <c r="F727" s="142" t="s">
        <v>3</v>
      </c>
      <c r="G727" s="142"/>
      <c r="H727" s="142"/>
      <c r="I727" s="142"/>
      <c r="J727" s="142"/>
      <c r="K727" s="2" t="s">
        <v>723</v>
      </c>
      <c r="L727" s="2" t="s">
        <v>724</v>
      </c>
      <c r="M727" s="2" t="s">
        <v>722</v>
      </c>
      <c r="N727" s="2"/>
      <c r="O727" s="2" t="s">
        <v>717</v>
      </c>
      <c r="P727" s="2" t="s">
        <v>718</v>
      </c>
      <c r="Q727" s="2" t="s">
        <v>719</v>
      </c>
      <c r="R727" s="2" t="s">
        <v>729</v>
      </c>
      <c r="S727" s="4"/>
      <c r="T727" s="2" t="s">
        <v>729</v>
      </c>
      <c r="U727" s="4"/>
      <c r="V727" s="4"/>
      <c r="W727" s="4"/>
      <c r="X727" s="4" t="s">
        <v>720</v>
      </c>
      <c r="Y727" s="4" t="s">
        <v>721</v>
      </c>
      <c r="Z727" s="2" t="s">
        <v>722</v>
      </c>
      <c r="AA727" s="4" t="s">
        <v>732</v>
      </c>
      <c r="AB727" s="2" t="s">
        <v>733</v>
      </c>
    </row>
    <row r="728" spans="3:28" ht="13.5" thickBot="1">
      <c r="C728" s="29"/>
      <c r="D728" s="29"/>
      <c r="E728" s="29"/>
      <c r="F728" s="29"/>
      <c r="G728" s="29"/>
      <c r="H728" s="29"/>
      <c r="I728" s="29"/>
      <c r="J728" s="29"/>
      <c r="K728" s="38" t="s">
        <v>702</v>
      </c>
      <c r="L728" s="38" t="s">
        <v>702</v>
      </c>
      <c r="M728" s="3" t="s">
        <v>731</v>
      </c>
      <c r="N728" s="38"/>
      <c r="O728" s="38" t="s">
        <v>702</v>
      </c>
      <c r="P728" s="38" t="s">
        <v>702</v>
      </c>
      <c r="Q728" s="38" t="s">
        <v>702</v>
      </c>
      <c r="R728" s="38" t="s">
        <v>702</v>
      </c>
      <c r="S728" s="38"/>
      <c r="T728" s="38" t="s">
        <v>702</v>
      </c>
      <c r="U728" s="38"/>
      <c r="V728" s="38"/>
      <c r="W728" s="38"/>
      <c r="X728" s="38" t="s">
        <v>702</v>
      </c>
      <c r="Y728" s="38" t="s">
        <v>702</v>
      </c>
      <c r="Z728" s="3" t="s">
        <v>731</v>
      </c>
      <c r="AA728" s="3" t="s">
        <v>731</v>
      </c>
      <c r="AB728" s="3" t="s">
        <v>731</v>
      </c>
    </row>
    <row r="729" spans="10:28" ht="19.5" customHeight="1" thickBot="1">
      <c r="J729" s="55" t="s">
        <v>101</v>
      </c>
      <c r="K729" s="33">
        <f>K726</f>
        <v>0</v>
      </c>
      <c r="L729" s="33"/>
      <c r="M729" s="92" t="str">
        <f>IF(ISERROR(L729/K729)," ",L729/K729)</f>
        <v> </v>
      </c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92" t="str">
        <f>IF(ISERROR(Y729/X729)," ",Y729/X729)</f>
        <v> </v>
      </c>
      <c r="AA729" s="82">
        <f aca="true" t="shared" si="139" ref="AA729:AB731">IF(NOT(X729=""),IF(ISERROR(X729/K729-1)," ",X729/K729-1),"")</f>
      </c>
      <c r="AB729" s="93">
        <f t="shared" si="139"/>
      </c>
    </row>
    <row r="730" spans="2:28" ht="19.5" customHeight="1" thickBot="1">
      <c r="B730" s="5" t="s">
        <v>563</v>
      </c>
      <c r="C730" s="138" t="s">
        <v>564</v>
      </c>
      <c r="D730" s="138"/>
      <c r="E730" s="138"/>
      <c r="F730" s="138"/>
      <c r="G730" s="138"/>
      <c r="H730" s="138"/>
      <c r="I730" s="138"/>
      <c r="J730" s="28"/>
      <c r="K730" s="50">
        <f>SUM(O730,P730,Q730,R730)</f>
        <v>0</v>
      </c>
      <c r="L730" s="33"/>
      <c r="M730" s="92" t="str">
        <f>IF(ISERROR(L730/K730)," ",L730/K730)</f>
        <v> </v>
      </c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92" t="str">
        <f>IF(ISERROR(Y730/X730)," ",Y730/X730)</f>
        <v> </v>
      </c>
      <c r="AA730" s="82">
        <f t="shared" si="139"/>
      </c>
      <c r="AB730" s="93">
        <f t="shared" si="139"/>
      </c>
    </row>
    <row r="731" spans="2:28" ht="19.5" customHeight="1" thickBot="1">
      <c r="B731" s="5" t="s">
        <v>565</v>
      </c>
      <c r="C731" s="139" t="s">
        <v>289</v>
      </c>
      <c r="D731" s="139"/>
      <c r="E731" s="139"/>
      <c r="F731" s="139"/>
      <c r="G731" s="139"/>
      <c r="H731" s="139"/>
      <c r="I731" s="139"/>
      <c r="J731" s="27"/>
      <c r="K731" s="50">
        <f>SUM(O731,P731,Q731,R731)</f>
        <v>0</v>
      </c>
      <c r="L731" s="33"/>
      <c r="M731" s="92" t="str">
        <f>IF(ISERROR(L731/K731)," ",L731/K731)</f>
        <v> </v>
      </c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92" t="str">
        <f>IF(ISERROR(Y731/X731)," ",Y731/X731)</f>
        <v> </v>
      </c>
      <c r="AA731" s="82">
        <f t="shared" si="139"/>
      </c>
      <c r="AB731" s="93">
        <f t="shared" si="139"/>
      </c>
    </row>
    <row r="732" spans="3:28" ht="19.5" customHeight="1" thickBot="1">
      <c r="C732" s="54"/>
      <c r="D732" s="54"/>
      <c r="E732" s="54"/>
      <c r="F732" s="54"/>
      <c r="G732" s="54"/>
      <c r="H732" s="54"/>
      <c r="I732" s="54"/>
      <c r="J732" s="114" t="s">
        <v>736</v>
      </c>
      <c r="K732" s="33">
        <f>SUM(K730:K731)</f>
        <v>0</v>
      </c>
      <c r="L732" s="33"/>
      <c r="M732" s="92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92"/>
      <c r="AA732" s="82"/>
      <c r="AB732" s="93"/>
    </row>
    <row r="733" spans="3:28" ht="19.5" customHeight="1" thickBot="1">
      <c r="C733" s="149"/>
      <c r="D733" s="149"/>
      <c r="E733" s="149"/>
      <c r="F733" s="6"/>
      <c r="G733" s="6"/>
      <c r="J733" s="114" t="s">
        <v>752</v>
      </c>
      <c r="K733" s="33">
        <f>SUM(K725,K732)</f>
        <v>0</v>
      </c>
      <c r="L733" s="33"/>
      <c r="M733" s="92" t="str">
        <f>IF(ISERROR(L733/K733)," ",L733/K733)</f>
        <v> </v>
      </c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92" t="str">
        <f>IF(ISERROR(Y733/X733)," ",Y733/X733)</f>
        <v> </v>
      </c>
      <c r="AA733" s="82">
        <f>IF(NOT(X733=""),IF(ISERROR(X733/K733-1)," ",X733/K733-1),"")</f>
      </c>
      <c r="AB733" s="93">
        <f>IF(NOT(Y733=""),IF(ISERROR(Y733/L733-1)," ",Y733/L733-1),"")</f>
      </c>
    </row>
    <row r="734" spans="1:8" ht="19.5" customHeight="1">
      <c r="A734" s="14" t="s">
        <v>39</v>
      </c>
      <c r="B734" s="143" t="s">
        <v>40</v>
      </c>
      <c r="C734" s="143"/>
      <c r="D734" s="143"/>
      <c r="E734" s="143"/>
      <c r="F734" s="143"/>
      <c r="G734" s="143"/>
      <c r="H734" s="143"/>
    </row>
    <row r="735" spans="2:28" ht="19.5" customHeight="1" thickBot="1">
      <c r="B735" s="5" t="s">
        <v>566</v>
      </c>
      <c r="C735" s="138" t="s">
        <v>568</v>
      </c>
      <c r="D735" s="138"/>
      <c r="E735" s="138"/>
      <c r="F735" s="138"/>
      <c r="G735" s="138"/>
      <c r="H735" s="138"/>
      <c r="I735" s="138"/>
      <c r="J735" s="138"/>
      <c r="K735" s="50">
        <f aca="true" t="shared" si="140" ref="K735:K744">SUM(O735,P735,Q735,R735)</f>
        <v>0</v>
      </c>
      <c r="L735" s="36"/>
      <c r="M735" s="90" t="str">
        <f aca="true" t="shared" si="141" ref="M735:M746">IF(ISERROR(L735/K735)," ",L735/K735)</f>
        <v> </v>
      </c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90" t="str">
        <f aca="true" t="shared" si="142" ref="Z735:Z746">IF(ISERROR(Y735/X735)," ",Y735/X735)</f>
        <v> </v>
      </c>
      <c r="AA735" s="85">
        <f aca="true" t="shared" si="143" ref="AA735:AA744">IF(NOT(X735=""),IF(ISERROR(X735/K735-1)," ",X735/K735-1),"")</f>
      </c>
      <c r="AB735" s="85">
        <f aca="true" t="shared" si="144" ref="AB735:AB744">IF(NOT(Y735=""),IF(ISERROR(Y735/L735-1)," ",Y735/L735-1),"")</f>
      </c>
    </row>
    <row r="736" spans="2:28" ht="19.5" customHeight="1" thickBot="1">
      <c r="B736" s="5" t="s">
        <v>567</v>
      </c>
      <c r="C736" s="139" t="s">
        <v>569</v>
      </c>
      <c r="D736" s="139"/>
      <c r="E736" s="139"/>
      <c r="F736" s="139"/>
      <c r="G736" s="139"/>
      <c r="H736" s="139"/>
      <c r="I736" s="139"/>
      <c r="J736" s="139"/>
      <c r="K736" s="50">
        <f t="shared" si="140"/>
        <v>0</v>
      </c>
      <c r="L736" s="33"/>
      <c r="M736" s="92" t="str">
        <f t="shared" si="141"/>
        <v> </v>
      </c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92" t="str">
        <f t="shared" si="142"/>
        <v> </v>
      </c>
      <c r="AA736" s="82">
        <f t="shared" si="143"/>
      </c>
      <c r="AB736" s="93">
        <f t="shared" si="144"/>
      </c>
    </row>
    <row r="737" spans="2:28" ht="19.5" customHeight="1" thickBot="1">
      <c r="B737" s="5" t="s">
        <v>570</v>
      </c>
      <c r="C737" s="139" t="s">
        <v>571</v>
      </c>
      <c r="D737" s="139"/>
      <c r="E737" s="139"/>
      <c r="F737" s="139"/>
      <c r="G737" s="139"/>
      <c r="H737" s="139"/>
      <c r="I737" s="139"/>
      <c r="J737" s="139"/>
      <c r="K737" s="50">
        <f t="shared" si="140"/>
        <v>0</v>
      </c>
      <c r="L737" s="33"/>
      <c r="M737" s="92" t="str">
        <f t="shared" si="141"/>
        <v> </v>
      </c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92" t="str">
        <f t="shared" si="142"/>
        <v> </v>
      </c>
      <c r="AA737" s="82">
        <f t="shared" si="143"/>
      </c>
      <c r="AB737" s="93">
        <f t="shared" si="144"/>
      </c>
    </row>
    <row r="738" spans="2:28" ht="19.5" customHeight="1" thickBot="1">
      <c r="B738" s="5" t="s">
        <v>572</v>
      </c>
      <c r="C738" s="139" t="s">
        <v>573</v>
      </c>
      <c r="D738" s="139"/>
      <c r="E738" s="139"/>
      <c r="F738" s="139"/>
      <c r="G738" s="139"/>
      <c r="H738" s="139"/>
      <c r="I738" s="139"/>
      <c r="J738" s="139"/>
      <c r="K738" s="50">
        <f t="shared" si="140"/>
        <v>0</v>
      </c>
      <c r="L738" s="33"/>
      <c r="M738" s="92" t="str">
        <f t="shared" si="141"/>
        <v> </v>
      </c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92" t="str">
        <f t="shared" si="142"/>
        <v> </v>
      </c>
      <c r="AA738" s="82">
        <f t="shared" si="143"/>
      </c>
      <c r="AB738" s="93">
        <f t="shared" si="144"/>
      </c>
    </row>
    <row r="739" spans="2:28" ht="19.5" customHeight="1" thickBot="1">
      <c r="B739" s="5" t="s">
        <v>574</v>
      </c>
      <c r="C739" s="139" t="s">
        <v>286</v>
      </c>
      <c r="D739" s="139"/>
      <c r="E739" s="139"/>
      <c r="F739" s="139"/>
      <c r="G739" s="139"/>
      <c r="H739" s="139"/>
      <c r="I739" s="139"/>
      <c r="J739" s="139"/>
      <c r="K739" s="50">
        <f t="shared" si="140"/>
        <v>0</v>
      </c>
      <c r="L739" s="33"/>
      <c r="M739" s="92" t="str">
        <f t="shared" si="141"/>
        <v> </v>
      </c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92" t="str">
        <f t="shared" si="142"/>
        <v> </v>
      </c>
      <c r="AA739" s="82">
        <f t="shared" si="143"/>
      </c>
      <c r="AB739" s="93">
        <f t="shared" si="144"/>
      </c>
    </row>
    <row r="740" spans="2:28" ht="19.5" customHeight="1" thickBot="1">
      <c r="B740" s="5" t="s">
        <v>575</v>
      </c>
      <c r="C740" s="139" t="s">
        <v>576</v>
      </c>
      <c r="D740" s="139"/>
      <c r="E740" s="139"/>
      <c r="F740" s="139"/>
      <c r="G740" s="139"/>
      <c r="H740" s="139"/>
      <c r="I740" s="139"/>
      <c r="J740" s="139"/>
      <c r="K740" s="50">
        <f t="shared" si="140"/>
        <v>0</v>
      </c>
      <c r="L740" s="33"/>
      <c r="M740" s="92" t="str">
        <f t="shared" si="141"/>
        <v> </v>
      </c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92" t="str">
        <f t="shared" si="142"/>
        <v> </v>
      </c>
      <c r="AA740" s="82">
        <f t="shared" si="143"/>
      </c>
      <c r="AB740" s="93">
        <f t="shared" si="144"/>
      </c>
    </row>
    <row r="741" spans="2:28" ht="19.5" customHeight="1" thickBot="1">
      <c r="B741" s="5" t="s">
        <v>577</v>
      </c>
      <c r="C741" s="139" t="s">
        <v>578</v>
      </c>
      <c r="D741" s="139"/>
      <c r="E741" s="139"/>
      <c r="F741" s="139"/>
      <c r="G741" s="139"/>
      <c r="H741" s="139"/>
      <c r="I741" s="139"/>
      <c r="J741" s="139"/>
      <c r="K741" s="50">
        <f t="shared" si="140"/>
        <v>0</v>
      </c>
      <c r="L741" s="33"/>
      <c r="M741" s="92" t="str">
        <f t="shared" si="141"/>
        <v> </v>
      </c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92" t="str">
        <f t="shared" si="142"/>
        <v> </v>
      </c>
      <c r="AA741" s="82">
        <f t="shared" si="143"/>
      </c>
      <c r="AB741" s="93">
        <f t="shared" si="144"/>
      </c>
    </row>
    <row r="742" spans="2:28" ht="19.5" customHeight="1" thickBot="1">
      <c r="B742" s="5" t="s">
        <v>579</v>
      </c>
      <c r="C742" s="145" t="s">
        <v>580</v>
      </c>
      <c r="D742" s="145"/>
      <c r="E742" s="145"/>
      <c r="F742" s="145"/>
      <c r="G742" s="145"/>
      <c r="H742" s="145"/>
      <c r="I742" s="145"/>
      <c r="J742" s="145"/>
      <c r="K742" s="50">
        <f t="shared" si="140"/>
        <v>0</v>
      </c>
      <c r="L742" s="33"/>
      <c r="M742" s="92" t="str">
        <f t="shared" si="141"/>
        <v> </v>
      </c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92" t="str">
        <f t="shared" si="142"/>
        <v> </v>
      </c>
      <c r="AA742" s="82">
        <f t="shared" si="143"/>
      </c>
      <c r="AB742" s="93">
        <f t="shared" si="144"/>
      </c>
    </row>
    <row r="743" spans="2:28" ht="19.5" customHeight="1" thickBot="1">
      <c r="B743" s="5" t="s">
        <v>581</v>
      </c>
      <c r="C743" s="144" t="s">
        <v>715</v>
      </c>
      <c r="D743" s="144"/>
      <c r="E743" s="144"/>
      <c r="F743" s="144"/>
      <c r="G743" s="144"/>
      <c r="H743" s="144"/>
      <c r="I743" s="144"/>
      <c r="J743" s="144"/>
      <c r="K743" s="50">
        <f t="shared" si="140"/>
        <v>0</v>
      </c>
      <c r="L743" s="33"/>
      <c r="M743" s="92" t="str">
        <f t="shared" si="141"/>
        <v> </v>
      </c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92" t="str">
        <f t="shared" si="142"/>
        <v> </v>
      </c>
      <c r="AA743" s="82">
        <f t="shared" si="143"/>
      </c>
      <c r="AB743" s="93">
        <f t="shared" si="144"/>
      </c>
    </row>
    <row r="744" spans="2:28" ht="19.5" customHeight="1" thickBot="1">
      <c r="B744" s="5" t="s">
        <v>582</v>
      </c>
      <c r="C744" s="145" t="s">
        <v>583</v>
      </c>
      <c r="D744" s="145"/>
      <c r="E744" s="145"/>
      <c r="F744" s="145"/>
      <c r="G744" s="145"/>
      <c r="H744" s="145"/>
      <c r="I744" s="145"/>
      <c r="J744" s="145"/>
      <c r="K744" s="50">
        <f t="shared" si="140"/>
        <v>0</v>
      </c>
      <c r="L744" s="33"/>
      <c r="M744" s="92" t="str">
        <f t="shared" si="141"/>
        <v> </v>
      </c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92" t="str">
        <f t="shared" si="142"/>
        <v> </v>
      </c>
      <c r="AA744" s="82">
        <f t="shared" si="143"/>
      </c>
      <c r="AB744" s="93">
        <f t="shared" si="144"/>
      </c>
    </row>
    <row r="745" spans="3:28" ht="19.5" customHeight="1" thickBot="1">
      <c r="C745" s="105"/>
      <c r="D745" s="105"/>
      <c r="E745" s="105"/>
      <c r="F745" s="105"/>
      <c r="G745" s="105"/>
      <c r="H745" s="105"/>
      <c r="I745" s="105"/>
      <c r="J745" s="114" t="s">
        <v>736</v>
      </c>
      <c r="K745" s="33">
        <f>SUM(K735:K744)</f>
        <v>0</v>
      </c>
      <c r="L745" s="33"/>
      <c r="M745" s="92" t="str">
        <f t="shared" si="141"/>
        <v> </v>
      </c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92"/>
      <c r="AA745" s="82">
        <f>IF(NOT(X745=""),IF(ISERROR(X745/K745-1)," ",X745/K745-1),"")</f>
      </c>
      <c r="AB745" s="93"/>
    </row>
    <row r="746" spans="2:28" ht="19.5" customHeight="1" thickBot="1">
      <c r="B746" s="5" t="s">
        <v>289</v>
      </c>
      <c r="C746" s="148" t="s">
        <v>289</v>
      </c>
      <c r="D746" s="148"/>
      <c r="E746" s="148"/>
      <c r="F746" s="6"/>
      <c r="G746" s="6"/>
      <c r="J746" s="114" t="s">
        <v>753</v>
      </c>
      <c r="K746" s="33">
        <f>K745</f>
        <v>0</v>
      </c>
      <c r="L746" s="33"/>
      <c r="M746" s="92" t="str">
        <f t="shared" si="141"/>
        <v> </v>
      </c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92" t="str">
        <f t="shared" si="142"/>
        <v> </v>
      </c>
      <c r="AA746" s="82">
        <f>IF(NOT(X746=""),IF(ISERROR(X746/K746-1)," ",X746/K746-1),"")</f>
      </c>
      <c r="AB746" s="93">
        <f>IF(NOT(Y746=""),IF(ISERROR(Y746/L746-1)," ",Y746/L746-1),"")</f>
      </c>
    </row>
    <row r="747" spans="1:9" ht="19.5" customHeight="1">
      <c r="A747" s="14" t="s">
        <v>41</v>
      </c>
      <c r="B747" s="143" t="s">
        <v>42</v>
      </c>
      <c r="C747" s="143"/>
      <c r="D747" s="143"/>
      <c r="E747" s="143"/>
      <c r="F747" s="143"/>
      <c r="G747" s="143"/>
      <c r="H747" s="143"/>
      <c r="I747" s="143"/>
    </row>
    <row r="748" spans="2:28" ht="19.5" customHeight="1" thickBot="1">
      <c r="B748" s="5" t="s">
        <v>584</v>
      </c>
      <c r="C748" s="147" t="s">
        <v>585</v>
      </c>
      <c r="D748" s="147"/>
      <c r="E748" s="147"/>
      <c r="F748" s="147"/>
      <c r="G748" s="147"/>
      <c r="H748" s="147"/>
      <c r="I748" s="147"/>
      <c r="J748" s="147"/>
      <c r="K748" s="50">
        <f aca="true" t="shared" si="145" ref="K748:K757">SUM(O748,P748,Q748,R748)</f>
        <v>0</v>
      </c>
      <c r="L748" s="36"/>
      <c r="M748" s="90" t="str">
        <f aca="true" t="shared" si="146" ref="M748:M760">IF(ISERROR(L748/K748)," ",L748/K748)</f>
        <v> </v>
      </c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90" t="str">
        <f aca="true" t="shared" si="147" ref="Z748:Z760">IF(ISERROR(Y748/X748)," ",Y748/X748)</f>
        <v> </v>
      </c>
      <c r="AA748" s="85">
        <f aca="true" t="shared" si="148" ref="AA748:AA757">IF(NOT(X748=""),IF(ISERROR(X748/K748-1)," ",X748/K748-1),"")</f>
      </c>
      <c r="AB748" s="85">
        <f aca="true" t="shared" si="149" ref="AB748:AB757">IF(NOT(Y748=""),IF(ISERROR(Y748/L748-1)," ",Y748/L748-1),"")</f>
      </c>
    </row>
    <row r="749" spans="2:28" ht="19.5" customHeight="1" thickBot="1">
      <c r="B749" s="5" t="s">
        <v>586</v>
      </c>
      <c r="C749" s="144" t="s">
        <v>587</v>
      </c>
      <c r="D749" s="144"/>
      <c r="E749" s="144"/>
      <c r="F749" s="144"/>
      <c r="G749" s="144"/>
      <c r="H749" s="144"/>
      <c r="I749" s="144"/>
      <c r="J749" s="144"/>
      <c r="K749" s="50">
        <f t="shared" si="145"/>
        <v>0</v>
      </c>
      <c r="L749" s="33"/>
      <c r="M749" s="92" t="str">
        <f t="shared" si="146"/>
        <v> </v>
      </c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92" t="str">
        <f t="shared" si="147"/>
        <v> </v>
      </c>
      <c r="AA749" s="82">
        <f t="shared" si="148"/>
      </c>
      <c r="AB749" s="93">
        <f t="shared" si="149"/>
      </c>
    </row>
    <row r="750" spans="2:28" ht="19.5" customHeight="1" thickBot="1">
      <c r="B750" s="5" t="s">
        <v>588</v>
      </c>
      <c r="C750" s="144" t="s">
        <v>589</v>
      </c>
      <c r="D750" s="144"/>
      <c r="E750" s="144"/>
      <c r="F750" s="144"/>
      <c r="G750" s="144"/>
      <c r="H750" s="144"/>
      <c r="I750" s="144"/>
      <c r="J750" s="144"/>
      <c r="K750" s="50">
        <f t="shared" si="145"/>
        <v>0</v>
      </c>
      <c r="L750" s="33"/>
      <c r="M750" s="92" t="str">
        <f t="shared" si="146"/>
        <v> </v>
      </c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92" t="str">
        <f t="shared" si="147"/>
        <v> </v>
      </c>
      <c r="AA750" s="82">
        <f t="shared" si="148"/>
      </c>
      <c r="AB750" s="93">
        <f t="shared" si="149"/>
      </c>
    </row>
    <row r="751" spans="2:28" ht="19.5" customHeight="1" thickBot="1">
      <c r="B751" s="5" t="s">
        <v>590</v>
      </c>
      <c r="C751" s="144" t="s">
        <v>591</v>
      </c>
      <c r="D751" s="144"/>
      <c r="E751" s="144"/>
      <c r="F751" s="144"/>
      <c r="G751" s="144"/>
      <c r="H751" s="144"/>
      <c r="I751" s="144"/>
      <c r="J751" s="144"/>
      <c r="K751" s="50">
        <f t="shared" si="145"/>
        <v>0</v>
      </c>
      <c r="L751" s="33"/>
      <c r="M751" s="92" t="str">
        <f t="shared" si="146"/>
        <v> </v>
      </c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92" t="str">
        <f t="shared" si="147"/>
        <v> </v>
      </c>
      <c r="AA751" s="82">
        <f t="shared" si="148"/>
      </c>
      <c r="AB751" s="93">
        <f t="shared" si="149"/>
      </c>
    </row>
    <row r="752" spans="2:28" ht="19.5" customHeight="1" thickBot="1">
      <c r="B752" s="5" t="s">
        <v>592</v>
      </c>
      <c r="C752" s="144" t="s">
        <v>716</v>
      </c>
      <c r="D752" s="144"/>
      <c r="E752" s="144"/>
      <c r="F752" s="144"/>
      <c r="G752" s="144"/>
      <c r="H752" s="144"/>
      <c r="I752" s="144"/>
      <c r="J752" s="144"/>
      <c r="K752" s="50">
        <f t="shared" si="145"/>
        <v>0</v>
      </c>
      <c r="L752" s="33"/>
      <c r="M752" s="92" t="str">
        <f t="shared" si="146"/>
        <v> </v>
      </c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92" t="str">
        <f t="shared" si="147"/>
        <v> </v>
      </c>
      <c r="AA752" s="82">
        <f t="shared" si="148"/>
      </c>
      <c r="AB752" s="93">
        <f t="shared" si="149"/>
      </c>
    </row>
    <row r="753" spans="2:28" ht="19.5" customHeight="1" thickBot="1">
      <c r="B753" s="5" t="s">
        <v>593</v>
      </c>
      <c r="C753" s="144" t="s">
        <v>594</v>
      </c>
      <c r="D753" s="144"/>
      <c r="E753" s="144"/>
      <c r="F753" s="144"/>
      <c r="G753" s="144"/>
      <c r="H753" s="144"/>
      <c r="I753" s="144"/>
      <c r="J753" s="144"/>
      <c r="K753" s="50">
        <f t="shared" si="145"/>
        <v>0</v>
      </c>
      <c r="L753" s="33"/>
      <c r="M753" s="92" t="str">
        <f t="shared" si="146"/>
        <v> </v>
      </c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92" t="str">
        <f t="shared" si="147"/>
        <v> </v>
      </c>
      <c r="AA753" s="82">
        <f t="shared" si="148"/>
      </c>
      <c r="AB753" s="93">
        <f t="shared" si="149"/>
      </c>
    </row>
    <row r="754" spans="2:28" s="10" customFormat="1" ht="19.5" customHeight="1" thickBot="1">
      <c r="B754" s="9" t="s">
        <v>595</v>
      </c>
      <c r="C754" s="144" t="s">
        <v>596</v>
      </c>
      <c r="D754" s="144"/>
      <c r="E754" s="144"/>
      <c r="F754" s="144"/>
      <c r="G754" s="144"/>
      <c r="H754" s="144"/>
      <c r="I754" s="144"/>
      <c r="J754" s="144"/>
      <c r="K754" s="50">
        <f t="shared" si="145"/>
        <v>0</v>
      </c>
      <c r="L754" s="65"/>
      <c r="M754" s="92" t="str">
        <f t="shared" si="146"/>
        <v> </v>
      </c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92" t="str">
        <f t="shared" si="147"/>
        <v> </v>
      </c>
      <c r="AA754" s="82">
        <f t="shared" si="148"/>
      </c>
      <c r="AB754" s="93">
        <f t="shared" si="149"/>
      </c>
    </row>
    <row r="755" spans="2:28" ht="19.5" customHeight="1" thickBot="1">
      <c r="B755" s="10" t="s">
        <v>597</v>
      </c>
      <c r="C755" s="144" t="s">
        <v>598</v>
      </c>
      <c r="D755" s="144"/>
      <c r="E755" s="144"/>
      <c r="F755" s="144"/>
      <c r="G755" s="144"/>
      <c r="H755" s="144"/>
      <c r="I755" s="144"/>
      <c r="J755" s="144"/>
      <c r="K755" s="50">
        <f t="shared" si="145"/>
        <v>0</v>
      </c>
      <c r="L755" s="33"/>
      <c r="M755" s="92" t="str">
        <f t="shared" si="146"/>
        <v> </v>
      </c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92" t="str">
        <f t="shared" si="147"/>
        <v> </v>
      </c>
      <c r="AA755" s="82">
        <f t="shared" si="148"/>
      </c>
      <c r="AB755" s="93">
        <f t="shared" si="149"/>
      </c>
    </row>
    <row r="756" spans="2:28" ht="19.5" customHeight="1" thickBot="1">
      <c r="B756" s="10" t="s">
        <v>599</v>
      </c>
      <c r="C756" s="145" t="s">
        <v>600</v>
      </c>
      <c r="D756" s="145"/>
      <c r="E756" s="145"/>
      <c r="F756" s="145"/>
      <c r="G756" s="145"/>
      <c r="H756" s="145"/>
      <c r="I756" s="145"/>
      <c r="J756" s="145"/>
      <c r="K756" s="50">
        <f t="shared" si="145"/>
        <v>0</v>
      </c>
      <c r="L756" s="33"/>
      <c r="M756" s="92" t="str">
        <f t="shared" si="146"/>
        <v> </v>
      </c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92" t="str">
        <f t="shared" si="147"/>
        <v> </v>
      </c>
      <c r="AA756" s="82">
        <f t="shared" si="148"/>
      </c>
      <c r="AB756" s="93">
        <f t="shared" si="149"/>
      </c>
    </row>
    <row r="757" spans="2:28" ht="19.5" customHeight="1" thickBot="1">
      <c r="B757" s="10" t="s">
        <v>601</v>
      </c>
      <c r="C757" s="139" t="s">
        <v>602</v>
      </c>
      <c r="D757" s="139"/>
      <c r="E757" s="139"/>
      <c r="F757" s="139"/>
      <c r="G757" s="139"/>
      <c r="H757" s="139"/>
      <c r="I757" s="139"/>
      <c r="J757" s="150"/>
      <c r="K757" s="50">
        <f t="shared" si="145"/>
        <v>0</v>
      </c>
      <c r="L757" s="33"/>
      <c r="M757" s="92" t="str">
        <f t="shared" si="146"/>
        <v> </v>
      </c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92" t="str">
        <f t="shared" si="147"/>
        <v> </v>
      </c>
      <c r="AA757" s="82">
        <f t="shared" si="148"/>
      </c>
      <c r="AB757" s="93">
        <f t="shared" si="149"/>
      </c>
    </row>
    <row r="758" spans="2:28" ht="19.5" customHeight="1" thickBot="1">
      <c r="B758" s="10"/>
      <c r="C758" s="54"/>
      <c r="D758" s="54"/>
      <c r="E758" s="54"/>
      <c r="F758" s="54"/>
      <c r="G758" s="54"/>
      <c r="H758" s="54"/>
      <c r="I758" s="54"/>
      <c r="J758" s="114" t="s">
        <v>736</v>
      </c>
      <c r="K758" s="33">
        <f>SUM(K748:K757)</f>
        <v>0</v>
      </c>
      <c r="L758" s="33"/>
      <c r="M758" s="92" t="str">
        <f t="shared" si="146"/>
        <v> </v>
      </c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92"/>
      <c r="AA758" s="82">
        <f>IF(NOT(X758=""),IF(ISERROR(X758/K758-1)," ",X758/K758-1),"")</f>
      </c>
      <c r="AB758" s="93"/>
    </row>
    <row r="759" spans="2:28" ht="19.5" customHeight="1" thickBot="1">
      <c r="B759" s="10"/>
      <c r="C759" s="54"/>
      <c r="D759" s="54"/>
      <c r="E759" s="54"/>
      <c r="F759" s="54"/>
      <c r="G759" s="54"/>
      <c r="H759" s="54"/>
      <c r="I759" s="54"/>
      <c r="J759" s="114" t="s">
        <v>754</v>
      </c>
      <c r="K759" s="33">
        <f>K758</f>
        <v>0</v>
      </c>
      <c r="L759" s="33"/>
      <c r="M759" s="92" t="str">
        <f t="shared" si="146"/>
        <v> </v>
      </c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92"/>
      <c r="AA759" s="82">
        <f>IF(NOT(X759=""),IF(ISERROR(X759/K759-1)," ",X759/K759-1),"")</f>
      </c>
      <c r="AB759" s="93"/>
    </row>
    <row r="760" spans="6:28" ht="19.5" customHeight="1" thickBot="1">
      <c r="F760" s="18"/>
      <c r="G760" s="18"/>
      <c r="H760" s="18"/>
      <c r="I760" s="18"/>
      <c r="J760" s="66" t="s">
        <v>101</v>
      </c>
      <c r="K760" s="33">
        <f>SUM(K729,K732,K745,K758)</f>
        <v>0</v>
      </c>
      <c r="L760" s="33"/>
      <c r="M760" s="92" t="str">
        <f t="shared" si="146"/>
        <v> </v>
      </c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92" t="str">
        <f t="shared" si="147"/>
        <v> </v>
      </c>
      <c r="AA760" s="82">
        <f>IF(NOT(X760=""),IF(ISERROR(X760/K760-1)," ",X760/K760-1),"")</f>
      </c>
      <c r="AB760" s="93">
        <f>IF(NOT(Y760=""),IF(ISERROR(Y760/L760-1)," ",Y760/L760-1),"")</f>
      </c>
    </row>
    <row r="761" spans="3:28" ht="51">
      <c r="C761" s="142" t="s">
        <v>2</v>
      </c>
      <c r="D761" s="142"/>
      <c r="E761" s="142"/>
      <c r="F761" s="142" t="s">
        <v>3</v>
      </c>
      <c r="G761" s="142"/>
      <c r="H761" s="142"/>
      <c r="I761" s="142"/>
      <c r="J761" s="142"/>
      <c r="K761" s="2" t="s">
        <v>723</v>
      </c>
      <c r="L761" s="2" t="s">
        <v>724</v>
      </c>
      <c r="M761" s="2" t="s">
        <v>722</v>
      </c>
      <c r="N761" s="2"/>
      <c r="O761" s="2" t="s">
        <v>717</v>
      </c>
      <c r="P761" s="2" t="s">
        <v>718</v>
      </c>
      <c r="Q761" s="2" t="s">
        <v>719</v>
      </c>
      <c r="R761" s="2" t="s">
        <v>729</v>
      </c>
      <c r="S761" s="4"/>
      <c r="T761" s="2" t="s">
        <v>729</v>
      </c>
      <c r="U761" s="4"/>
      <c r="V761" s="4"/>
      <c r="W761" s="4"/>
      <c r="X761" s="4" t="s">
        <v>720</v>
      </c>
      <c r="Y761" s="4" t="s">
        <v>721</v>
      </c>
      <c r="Z761" s="2" t="s">
        <v>722</v>
      </c>
      <c r="AA761" s="4" t="s">
        <v>732</v>
      </c>
      <c r="AB761" s="2" t="s">
        <v>733</v>
      </c>
    </row>
    <row r="762" spans="3:28" ht="13.5" thickBot="1">
      <c r="C762" s="29"/>
      <c r="D762" s="29"/>
      <c r="E762" s="29"/>
      <c r="F762" s="29"/>
      <c r="G762" s="29"/>
      <c r="H762" s="29"/>
      <c r="I762" s="29"/>
      <c r="J762" s="29"/>
      <c r="K762" s="38" t="s">
        <v>702</v>
      </c>
      <c r="L762" s="38" t="s">
        <v>702</v>
      </c>
      <c r="M762" s="3" t="s">
        <v>731</v>
      </c>
      <c r="N762" s="38"/>
      <c r="O762" s="38" t="s">
        <v>702</v>
      </c>
      <c r="P762" s="38" t="s">
        <v>702</v>
      </c>
      <c r="Q762" s="38" t="s">
        <v>702</v>
      </c>
      <c r="R762" s="38" t="s">
        <v>702</v>
      </c>
      <c r="S762" s="38"/>
      <c r="T762" s="38" t="s">
        <v>702</v>
      </c>
      <c r="U762" s="38"/>
      <c r="V762" s="38"/>
      <c r="W762" s="38"/>
      <c r="X762" s="38" t="s">
        <v>702</v>
      </c>
      <c r="Y762" s="38" t="s">
        <v>702</v>
      </c>
      <c r="Z762" s="3" t="s">
        <v>731</v>
      </c>
      <c r="AA762" s="3" t="s">
        <v>731</v>
      </c>
      <c r="AB762" s="3" t="s">
        <v>731</v>
      </c>
    </row>
    <row r="763" spans="10:28" ht="19.5" customHeight="1" thickBot="1">
      <c r="J763" s="55" t="s">
        <v>101</v>
      </c>
      <c r="K763" s="33">
        <f>K760</f>
        <v>0</v>
      </c>
      <c r="L763" s="33"/>
      <c r="M763" s="92" t="str">
        <f>IF(ISERROR(L763/K763)," ",L763/K763)</f>
        <v> </v>
      </c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92" t="str">
        <f>IF(ISERROR(Y763/X763)," ",Y763/X763)</f>
        <v> </v>
      </c>
      <c r="AA763" s="82">
        <f aca="true" t="shared" si="150" ref="AA763:AB765">IF(NOT(X763=""),IF(ISERROR(X763/K763-1)," ",X763/K763-1),"")</f>
      </c>
      <c r="AB763" s="93">
        <f t="shared" si="150"/>
      </c>
    </row>
    <row r="764" spans="2:28" ht="19.5" customHeight="1" thickBot="1">
      <c r="B764" s="5" t="s">
        <v>603</v>
      </c>
      <c r="C764" s="138" t="s">
        <v>604</v>
      </c>
      <c r="D764" s="138"/>
      <c r="E764" s="138"/>
      <c r="F764" s="138"/>
      <c r="G764" s="138"/>
      <c r="H764" s="138"/>
      <c r="I764" s="138"/>
      <c r="J764" s="138"/>
      <c r="K764" s="50">
        <f>SUM(O764,P764,Q764,R764)</f>
        <v>0</v>
      </c>
      <c r="L764" s="33"/>
      <c r="M764" s="92" t="str">
        <f>IF(ISERROR(L764/K764)," ",L764/K764)</f>
        <v> </v>
      </c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92" t="str">
        <f>IF(ISERROR(Y764/X764)," ",Y764/X764)</f>
        <v> </v>
      </c>
      <c r="AA764" s="82">
        <f t="shared" si="150"/>
      </c>
      <c r="AB764" s="93">
        <f t="shared" si="150"/>
      </c>
    </row>
    <row r="765" spans="2:28" ht="19.5" customHeight="1" thickBot="1">
      <c r="B765" s="5" t="s">
        <v>605</v>
      </c>
      <c r="C765" s="139" t="s">
        <v>289</v>
      </c>
      <c r="D765" s="139"/>
      <c r="E765" s="139"/>
      <c r="F765" s="139"/>
      <c r="G765" s="139"/>
      <c r="H765" s="139"/>
      <c r="I765" s="139"/>
      <c r="J765" s="139"/>
      <c r="K765" s="50">
        <f>SUM(O765,P765,Q765,R765)</f>
        <v>0</v>
      </c>
      <c r="L765" s="33"/>
      <c r="M765" s="92" t="str">
        <f>IF(ISERROR(L765/K765)," ",L765/K765)</f>
        <v> </v>
      </c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92" t="str">
        <f>IF(ISERROR(Y765/X765)," ",Y765/X765)</f>
        <v> </v>
      </c>
      <c r="AA765" s="82">
        <f t="shared" si="150"/>
      </c>
      <c r="AB765" s="93">
        <f t="shared" si="150"/>
      </c>
    </row>
    <row r="766" spans="3:28" ht="19.5" customHeight="1" thickBot="1">
      <c r="C766" s="54"/>
      <c r="D766" s="54"/>
      <c r="E766" s="54"/>
      <c r="F766" s="54"/>
      <c r="G766" s="54"/>
      <c r="H766" s="54"/>
      <c r="I766" s="54"/>
      <c r="J766" s="114" t="s">
        <v>736</v>
      </c>
      <c r="K766" s="33">
        <f>SUM(K764:K765)</f>
        <v>0</v>
      </c>
      <c r="L766" s="33"/>
      <c r="M766" s="92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92"/>
      <c r="AA766" s="82"/>
      <c r="AB766" s="93"/>
    </row>
    <row r="767" spans="3:28" ht="19.5" customHeight="1" thickBot="1">
      <c r="C767" s="149"/>
      <c r="D767" s="149"/>
      <c r="E767" s="149"/>
      <c r="F767" s="6"/>
      <c r="G767" s="6"/>
      <c r="J767" s="114" t="s">
        <v>754</v>
      </c>
      <c r="K767" s="33">
        <f>SUM(K759,K766)</f>
        <v>0</v>
      </c>
      <c r="L767" s="33"/>
      <c r="M767" s="92" t="str">
        <f>IF(ISERROR(L767/K767)," ",L767/K767)</f>
        <v> </v>
      </c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92" t="str">
        <f>IF(ISERROR(Y767/X767)," ",Y767/X767)</f>
        <v> </v>
      </c>
      <c r="AA767" s="82">
        <f>IF(NOT(X767=""),IF(ISERROR(X767/K767-1)," ",X767/K767-1),"")</f>
      </c>
      <c r="AB767" s="93">
        <f>IF(NOT(Y767=""),IF(ISERROR(Y767/L767-1)," ",Y767/L767-1),"")</f>
      </c>
    </row>
    <row r="768" spans="1:8" ht="19.5" customHeight="1">
      <c r="A768" s="14" t="s">
        <v>43</v>
      </c>
      <c r="B768" s="143" t="s">
        <v>44</v>
      </c>
      <c r="C768" s="143"/>
      <c r="D768" s="143"/>
      <c r="E768" s="143"/>
      <c r="F768" s="143"/>
      <c r="G768" s="143"/>
      <c r="H768" s="143"/>
    </row>
    <row r="769" spans="2:28" ht="19.5" customHeight="1" thickBot="1">
      <c r="B769" s="5" t="s">
        <v>606</v>
      </c>
      <c r="C769" s="138" t="s">
        <v>607</v>
      </c>
      <c r="D769" s="138"/>
      <c r="E769" s="138"/>
      <c r="F769" s="138"/>
      <c r="G769" s="138"/>
      <c r="H769" s="138"/>
      <c r="I769" s="138"/>
      <c r="J769" s="138"/>
      <c r="K769" s="50">
        <f aca="true" t="shared" si="151" ref="K769:K776">SUM(O769,P769,Q769,R769)</f>
        <v>0</v>
      </c>
      <c r="L769" s="36"/>
      <c r="M769" s="90" t="str">
        <f aca="true" t="shared" si="152" ref="M769:M777">IF(ISERROR(L769/K769)," ",L769/K769)</f>
        <v> </v>
      </c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90" t="str">
        <f aca="true" t="shared" si="153" ref="Z769:Z777">IF(ISERROR(Y769/X769)," ",Y769/X769)</f>
        <v> </v>
      </c>
      <c r="AA769" s="85">
        <f aca="true" t="shared" si="154" ref="AA769:AA777">IF(NOT(X769=""),IF(ISERROR(X769/K769-1)," ",X769/K769-1),"")</f>
      </c>
      <c r="AB769" s="85">
        <f aca="true" t="shared" si="155" ref="AB769:AB777">IF(NOT(Y769=""),IF(ISERROR(Y769/L769-1)," ",Y769/L769-1),"")</f>
      </c>
    </row>
    <row r="770" spans="2:28" ht="19.5" customHeight="1" thickBot="1">
      <c r="B770" s="5" t="s">
        <v>608</v>
      </c>
      <c r="C770" s="139" t="s">
        <v>609</v>
      </c>
      <c r="D770" s="139"/>
      <c r="E770" s="139"/>
      <c r="F770" s="139"/>
      <c r="G770" s="139"/>
      <c r="H770" s="139"/>
      <c r="I770" s="139"/>
      <c r="J770" s="139"/>
      <c r="K770" s="50">
        <f t="shared" si="151"/>
        <v>0</v>
      </c>
      <c r="L770" s="33"/>
      <c r="M770" s="92" t="str">
        <f t="shared" si="152"/>
        <v> </v>
      </c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92" t="str">
        <f t="shared" si="153"/>
        <v> </v>
      </c>
      <c r="AA770" s="82">
        <f t="shared" si="154"/>
      </c>
      <c r="AB770" s="93">
        <f t="shared" si="155"/>
      </c>
    </row>
    <row r="771" spans="2:28" ht="19.5" customHeight="1" thickBot="1">
      <c r="B771" s="5" t="s">
        <v>610</v>
      </c>
      <c r="C771" s="139" t="s">
        <v>611</v>
      </c>
      <c r="D771" s="139"/>
      <c r="E771" s="139"/>
      <c r="F771" s="139"/>
      <c r="G771" s="139"/>
      <c r="H771" s="139"/>
      <c r="I771" s="139"/>
      <c r="J771" s="139"/>
      <c r="K771" s="50">
        <f t="shared" si="151"/>
        <v>0</v>
      </c>
      <c r="L771" s="33"/>
      <c r="M771" s="92" t="str">
        <f t="shared" si="152"/>
        <v> </v>
      </c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92" t="str">
        <f t="shared" si="153"/>
        <v> </v>
      </c>
      <c r="AA771" s="82">
        <f t="shared" si="154"/>
      </c>
      <c r="AB771" s="93">
        <f t="shared" si="155"/>
      </c>
    </row>
    <row r="772" spans="2:28" ht="19.5" customHeight="1" thickBot="1">
      <c r="B772" s="5" t="s">
        <v>612</v>
      </c>
      <c r="C772" s="139" t="s">
        <v>613</v>
      </c>
      <c r="D772" s="139"/>
      <c r="E772" s="139"/>
      <c r="F772" s="139"/>
      <c r="G772" s="139"/>
      <c r="H772" s="139"/>
      <c r="I772" s="139"/>
      <c r="J772" s="139"/>
      <c r="K772" s="50">
        <f t="shared" si="151"/>
        <v>0</v>
      </c>
      <c r="L772" s="33"/>
      <c r="M772" s="92" t="str">
        <f t="shared" si="152"/>
        <v> </v>
      </c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92" t="str">
        <f t="shared" si="153"/>
        <v> </v>
      </c>
      <c r="AA772" s="82">
        <f t="shared" si="154"/>
      </c>
      <c r="AB772" s="93">
        <f t="shared" si="155"/>
      </c>
    </row>
    <row r="773" spans="2:28" ht="19.5" customHeight="1" thickBot="1">
      <c r="B773" s="5" t="s">
        <v>614</v>
      </c>
      <c r="C773" s="139" t="s">
        <v>615</v>
      </c>
      <c r="D773" s="139"/>
      <c r="E773" s="139"/>
      <c r="F773" s="139"/>
      <c r="G773" s="139"/>
      <c r="H773" s="139"/>
      <c r="I773" s="139"/>
      <c r="J773" s="139"/>
      <c r="K773" s="50">
        <f t="shared" si="151"/>
        <v>0</v>
      </c>
      <c r="L773" s="33"/>
      <c r="M773" s="92" t="str">
        <f t="shared" si="152"/>
        <v> </v>
      </c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92" t="str">
        <f t="shared" si="153"/>
        <v> </v>
      </c>
      <c r="AA773" s="82">
        <f t="shared" si="154"/>
      </c>
      <c r="AB773" s="93">
        <f t="shared" si="155"/>
      </c>
    </row>
    <row r="774" spans="2:28" ht="19.5" customHeight="1" thickBot="1">
      <c r="B774" s="5" t="s">
        <v>616</v>
      </c>
      <c r="C774" s="139" t="s">
        <v>617</v>
      </c>
      <c r="D774" s="139"/>
      <c r="E774" s="139"/>
      <c r="F774" s="139"/>
      <c r="G774" s="139"/>
      <c r="H774" s="139"/>
      <c r="I774" s="139"/>
      <c r="J774" s="139"/>
      <c r="K774" s="50">
        <f t="shared" si="151"/>
        <v>0</v>
      </c>
      <c r="L774" s="33"/>
      <c r="M774" s="92" t="str">
        <f t="shared" si="152"/>
        <v> </v>
      </c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92" t="str">
        <f t="shared" si="153"/>
        <v> </v>
      </c>
      <c r="AA774" s="82">
        <f t="shared" si="154"/>
      </c>
      <c r="AB774" s="93">
        <f t="shared" si="155"/>
      </c>
    </row>
    <row r="775" spans="2:28" ht="19.5" customHeight="1" thickBot="1">
      <c r="B775" s="5" t="s">
        <v>618</v>
      </c>
      <c r="C775" s="139" t="s">
        <v>619</v>
      </c>
      <c r="D775" s="139"/>
      <c r="E775" s="139"/>
      <c r="F775" s="139"/>
      <c r="G775" s="139"/>
      <c r="H775" s="139"/>
      <c r="I775" s="139"/>
      <c r="J775" s="139"/>
      <c r="K775" s="50">
        <f t="shared" si="151"/>
        <v>0</v>
      </c>
      <c r="L775" s="33"/>
      <c r="M775" s="92" t="str">
        <f t="shared" si="152"/>
        <v> </v>
      </c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92" t="str">
        <f t="shared" si="153"/>
        <v> </v>
      </c>
      <c r="AA775" s="82">
        <f t="shared" si="154"/>
      </c>
      <c r="AB775" s="93">
        <f t="shared" si="155"/>
      </c>
    </row>
    <row r="776" spans="2:28" ht="19.5" customHeight="1" thickBot="1">
      <c r="B776" s="5" t="s">
        <v>620</v>
      </c>
      <c r="C776" s="145" t="s">
        <v>621</v>
      </c>
      <c r="D776" s="145"/>
      <c r="E776" s="145"/>
      <c r="F776" s="145"/>
      <c r="G776" s="145"/>
      <c r="H776" s="145"/>
      <c r="I776" s="145"/>
      <c r="J776" s="145"/>
      <c r="K776" s="50">
        <f t="shared" si="151"/>
        <v>0</v>
      </c>
      <c r="L776" s="33"/>
      <c r="M776" s="92" t="str">
        <f t="shared" si="152"/>
        <v> </v>
      </c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92" t="str">
        <f t="shared" si="153"/>
        <v> </v>
      </c>
      <c r="AA776" s="82">
        <f t="shared" si="154"/>
      </c>
      <c r="AB776" s="93">
        <f t="shared" si="155"/>
      </c>
    </row>
    <row r="777" spans="2:28" ht="19.5" customHeight="1" thickBot="1">
      <c r="B777" s="5" t="s">
        <v>289</v>
      </c>
      <c r="C777" s="148" t="s">
        <v>289</v>
      </c>
      <c r="D777" s="148"/>
      <c r="E777" s="148"/>
      <c r="F777" s="6"/>
      <c r="G777" s="6"/>
      <c r="J777" s="114" t="s">
        <v>755</v>
      </c>
      <c r="K777" s="33">
        <f>SUM(K769:K776)</f>
        <v>0</v>
      </c>
      <c r="L777" s="33"/>
      <c r="M777" s="92" t="str">
        <f t="shared" si="152"/>
        <v> </v>
      </c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92" t="str">
        <f t="shared" si="153"/>
        <v> </v>
      </c>
      <c r="AA777" s="82">
        <f t="shared" si="154"/>
      </c>
      <c r="AB777" s="93">
        <f t="shared" si="155"/>
      </c>
    </row>
    <row r="778" spans="1:9" ht="19.5" customHeight="1">
      <c r="A778" s="14" t="s">
        <v>45</v>
      </c>
      <c r="B778" s="143" t="s">
        <v>46</v>
      </c>
      <c r="C778" s="143"/>
      <c r="D778" s="143"/>
      <c r="E778" s="143"/>
      <c r="F778" s="143"/>
      <c r="G778" s="143"/>
      <c r="H778" s="143"/>
      <c r="I778" s="143"/>
    </row>
    <row r="779" spans="2:28" ht="19.5" customHeight="1" thickBot="1">
      <c r="B779" s="5" t="s">
        <v>622</v>
      </c>
      <c r="C779" s="147" t="s">
        <v>623</v>
      </c>
      <c r="D779" s="147"/>
      <c r="E779" s="147"/>
      <c r="F779" s="147"/>
      <c r="G779" s="147"/>
      <c r="H779" s="147"/>
      <c r="I779" s="147"/>
      <c r="J779" s="147"/>
      <c r="K779" s="50">
        <f aca="true" t="shared" si="156" ref="K779:K790">SUM(O779,P779,Q779,R779)</f>
        <v>0</v>
      </c>
      <c r="L779" s="36"/>
      <c r="M779" s="90" t="str">
        <f aca="true" t="shared" si="157" ref="M779:M792">IF(ISERROR(L779/K779)," ",L779/K779)</f>
        <v> </v>
      </c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90" t="str">
        <f aca="true" t="shared" si="158" ref="Z779:Z792">IF(ISERROR(Y779/X779)," ",Y779/X779)</f>
        <v> </v>
      </c>
      <c r="AA779" s="85">
        <f aca="true" t="shared" si="159" ref="AA779:AA790">IF(NOT(X779=""),IF(ISERROR(X779/K779-1)," ",X779/K779-1),"")</f>
      </c>
      <c r="AB779" s="85">
        <f aca="true" t="shared" si="160" ref="AB779:AB790">IF(NOT(Y779=""),IF(ISERROR(Y779/L779-1)," ",Y779/L779-1),"")</f>
      </c>
    </row>
    <row r="780" spans="2:28" ht="19.5" customHeight="1" thickBot="1">
      <c r="B780" s="5" t="s">
        <v>624</v>
      </c>
      <c r="C780" s="144" t="s">
        <v>625</v>
      </c>
      <c r="D780" s="144"/>
      <c r="E780" s="144"/>
      <c r="F780" s="144"/>
      <c r="G780" s="144"/>
      <c r="H780" s="144"/>
      <c r="I780" s="144"/>
      <c r="J780" s="144"/>
      <c r="K780" s="50">
        <f t="shared" si="156"/>
        <v>0</v>
      </c>
      <c r="L780" s="33"/>
      <c r="M780" s="92" t="str">
        <f t="shared" si="157"/>
        <v> </v>
      </c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92" t="str">
        <f t="shared" si="158"/>
        <v> </v>
      </c>
      <c r="AA780" s="82">
        <f t="shared" si="159"/>
      </c>
      <c r="AB780" s="93">
        <f t="shared" si="160"/>
      </c>
    </row>
    <row r="781" spans="2:28" ht="19.5" customHeight="1" thickBot="1">
      <c r="B781" s="5" t="s">
        <v>626</v>
      </c>
      <c r="C781" s="144" t="s">
        <v>627</v>
      </c>
      <c r="D781" s="144"/>
      <c r="E781" s="144"/>
      <c r="F781" s="144"/>
      <c r="G781" s="144"/>
      <c r="H781" s="144"/>
      <c r="I781" s="144"/>
      <c r="J781" s="144"/>
      <c r="K781" s="50">
        <f t="shared" si="156"/>
        <v>0</v>
      </c>
      <c r="L781" s="33"/>
      <c r="M781" s="92" t="str">
        <f t="shared" si="157"/>
        <v> </v>
      </c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92" t="str">
        <f t="shared" si="158"/>
        <v> </v>
      </c>
      <c r="AA781" s="82">
        <f t="shared" si="159"/>
      </c>
      <c r="AB781" s="93">
        <f t="shared" si="160"/>
      </c>
    </row>
    <row r="782" spans="2:28" ht="19.5" customHeight="1" thickBot="1">
      <c r="B782" s="5" t="s">
        <v>628</v>
      </c>
      <c r="C782" s="144" t="s">
        <v>629</v>
      </c>
      <c r="D782" s="144"/>
      <c r="E782" s="144"/>
      <c r="F782" s="144"/>
      <c r="G782" s="144"/>
      <c r="H782" s="144"/>
      <c r="I782" s="144"/>
      <c r="J782" s="144"/>
      <c r="K782" s="50">
        <f t="shared" si="156"/>
        <v>0</v>
      </c>
      <c r="L782" s="33"/>
      <c r="M782" s="92" t="str">
        <f t="shared" si="157"/>
        <v> </v>
      </c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92" t="str">
        <f t="shared" si="158"/>
        <v> </v>
      </c>
      <c r="AA782" s="82">
        <f t="shared" si="159"/>
      </c>
      <c r="AB782" s="93">
        <f t="shared" si="160"/>
      </c>
    </row>
    <row r="783" spans="2:28" ht="19.5" customHeight="1" thickBot="1">
      <c r="B783" s="5" t="s">
        <v>630</v>
      </c>
      <c r="C783" s="144" t="s">
        <v>631</v>
      </c>
      <c r="D783" s="144"/>
      <c r="E783" s="144"/>
      <c r="F783" s="144"/>
      <c r="G783" s="144"/>
      <c r="H783" s="144"/>
      <c r="I783" s="144"/>
      <c r="J783" s="144"/>
      <c r="K783" s="50">
        <f t="shared" si="156"/>
        <v>0</v>
      </c>
      <c r="L783" s="33"/>
      <c r="M783" s="92" t="str">
        <f t="shared" si="157"/>
        <v> </v>
      </c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92" t="str">
        <f t="shared" si="158"/>
        <v> </v>
      </c>
      <c r="AA783" s="82">
        <f t="shared" si="159"/>
      </c>
      <c r="AB783" s="93">
        <f t="shared" si="160"/>
      </c>
    </row>
    <row r="784" spans="2:28" ht="19.5" customHeight="1" thickBot="1">
      <c r="B784" s="5" t="s">
        <v>632</v>
      </c>
      <c r="C784" s="144" t="s">
        <v>633</v>
      </c>
      <c r="D784" s="144"/>
      <c r="E784" s="144"/>
      <c r="F784" s="144"/>
      <c r="G784" s="144"/>
      <c r="H784" s="144"/>
      <c r="I784" s="144"/>
      <c r="J784" s="144"/>
      <c r="K784" s="50">
        <f t="shared" si="156"/>
        <v>0</v>
      </c>
      <c r="L784" s="33"/>
      <c r="M784" s="92" t="str">
        <f t="shared" si="157"/>
        <v> </v>
      </c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92" t="str">
        <f t="shared" si="158"/>
        <v> </v>
      </c>
      <c r="AA784" s="82">
        <f t="shared" si="159"/>
      </c>
      <c r="AB784" s="93">
        <f t="shared" si="160"/>
      </c>
    </row>
    <row r="785" spans="1:28" ht="19.5" customHeight="1" thickBot="1">
      <c r="A785" s="10"/>
      <c r="B785" s="9" t="s">
        <v>634</v>
      </c>
      <c r="C785" s="144" t="s">
        <v>635</v>
      </c>
      <c r="D785" s="144"/>
      <c r="E785" s="144"/>
      <c r="F785" s="144"/>
      <c r="G785" s="144"/>
      <c r="H785" s="144"/>
      <c r="I785" s="144"/>
      <c r="J785" s="144"/>
      <c r="K785" s="50">
        <f t="shared" si="156"/>
        <v>0</v>
      </c>
      <c r="L785" s="65"/>
      <c r="M785" s="92" t="str">
        <f t="shared" si="157"/>
        <v> </v>
      </c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92" t="str">
        <f t="shared" si="158"/>
        <v> </v>
      </c>
      <c r="AA785" s="82">
        <f t="shared" si="159"/>
      </c>
      <c r="AB785" s="93">
        <f t="shared" si="160"/>
      </c>
    </row>
    <row r="786" spans="2:28" ht="19.5" customHeight="1" thickBot="1">
      <c r="B786" s="10" t="s">
        <v>636</v>
      </c>
      <c r="C786" s="144" t="s">
        <v>637</v>
      </c>
      <c r="D786" s="144"/>
      <c r="E786" s="144"/>
      <c r="F786" s="144"/>
      <c r="G786" s="144"/>
      <c r="H786" s="144"/>
      <c r="I786" s="144"/>
      <c r="J786" s="144"/>
      <c r="K786" s="50">
        <f t="shared" si="156"/>
        <v>0</v>
      </c>
      <c r="L786" s="33"/>
      <c r="M786" s="92" t="str">
        <f t="shared" si="157"/>
        <v> </v>
      </c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92" t="str">
        <f t="shared" si="158"/>
        <v> </v>
      </c>
      <c r="AA786" s="82">
        <f t="shared" si="159"/>
      </c>
      <c r="AB786" s="93">
        <f t="shared" si="160"/>
      </c>
    </row>
    <row r="787" spans="2:28" ht="19.5" customHeight="1" thickBot="1">
      <c r="B787" s="10" t="s">
        <v>639</v>
      </c>
      <c r="C787" s="145" t="s">
        <v>640</v>
      </c>
      <c r="D787" s="145"/>
      <c r="E787" s="145"/>
      <c r="F787" s="145"/>
      <c r="G787" s="145"/>
      <c r="H787" s="145"/>
      <c r="I787" s="145"/>
      <c r="J787" s="145"/>
      <c r="K787" s="50">
        <f t="shared" si="156"/>
        <v>0</v>
      </c>
      <c r="L787" s="33"/>
      <c r="M787" s="92" t="str">
        <f t="shared" si="157"/>
        <v> </v>
      </c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92" t="str">
        <f t="shared" si="158"/>
        <v> </v>
      </c>
      <c r="AA787" s="82">
        <f t="shared" si="159"/>
      </c>
      <c r="AB787" s="93">
        <f t="shared" si="160"/>
      </c>
    </row>
    <row r="788" spans="2:28" ht="19.5" customHeight="1" thickBot="1">
      <c r="B788" s="10" t="s">
        <v>638</v>
      </c>
      <c r="C788" s="139" t="s">
        <v>641</v>
      </c>
      <c r="D788" s="139"/>
      <c r="E788" s="139"/>
      <c r="F788" s="139"/>
      <c r="G788" s="139"/>
      <c r="H788" s="139"/>
      <c r="I788" s="139"/>
      <c r="J788" s="139"/>
      <c r="K788" s="50">
        <f t="shared" si="156"/>
        <v>0</v>
      </c>
      <c r="L788" s="33"/>
      <c r="M788" s="92" t="str">
        <f t="shared" si="157"/>
        <v> </v>
      </c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92" t="str">
        <f t="shared" si="158"/>
        <v> </v>
      </c>
      <c r="AA788" s="82">
        <f t="shared" si="159"/>
      </c>
      <c r="AB788" s="93">
        <f t="shared" si="160"/>
      </c>
    </row>
    <row r="789" spans="2:28" ht="19.5" customHeight="1" thickBot="1">
      <c r="B789" s="10" t="s">
        <v>642</v>
      </c>
      <c r="C789" s="144" t="s">
        <v>643</v>
      </c>
      <c r="D789" s="144"/>
      <c r="E789" s="144"/>
      <c r="F789" s="144"/>
      <c r="G789" s="144"/>
      <c r="H789" s="144"/>
      <c r="I789" s="144"/>
      <c r="J789" s="144"/>
      <c r="K789" s="50">
        <f t="shared" si="156"/>
        <v>0</v>
      </c>
      <c r="L789" s="33"/>
      <c r="M789" s="92" t="str">
        <f t="shared" si="157"/>
        <v> </v>
      </c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92" t="str">
        <f t="shared" si="158"/>
        <v> </v>
      </c>
      <c r="AA789" s="82">
        <f t="shared" si="159"/>
      </c>
      <c r="AB789" s="93">
        <f t="shared" si="160"/>
      </c>
    </row>
    <row r="790" spans="2:28" ht="19.5" customHeight="1" thickBot="1">
      <c r="B790" s="10" t="s">
        <v>644</v>
      </c>
      <c r="C790" s="144" t="s">
        <v>645</v>
      </c>
      <c r="D790" s="144"/>
      <c r="E790" s="144"/>
      <c r="F790" s="144"/>
      <c r="G790" s="144"/>
      <c r="H790" s="144"/>
      <c r="I790" s="144"/>
      <c r="J790" s="146"/>
      <c r="K790" s="50">
        <f t="shared" si="156"/>
        <v>0</v>
      </c>
      <c r="L790" s="33"/>
      <c r="M790" s="92" t="str">
        <f t="shared" si="157"/>
        <v> </v>
      </c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92" t="str">
        <f t="shared" si="158"/>
        <v> </v>
      </c>
      <c r="AA790" s="82">
        <f t="shared" si="159"/>
      </c>
      <c r="AB790" s="93">
        <f t="shared" si="160"/>
      </c>
    </row>
    <row r="791" spans="2:28" ht="19.5" customHeight="1" thickBot="1">
      <c r="B791" s="10"/>
      <c r="C791" s="110"/>
      <c r="D791" s="110"/>
      <c r="E791" s="110"/>
      <c r="F791" s="110"/>
      <c r="G791" s="110"/>
      <c r="H791" s="110"/>
      <c r="I791" s="110"/>
      <c r="J791" s="114" t="s">
        <v>756</v>
      </c>
      <c r="K791" s="33">
        <f>SUM(K779:K790)</f>
        <v>0</v>
      </c>
      <c r="L791" s="33"/>
      <c r="M791" s="92" t="str">
        <f t="shared" si="157"/>
        <v> </v>
      </c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92"/>
      <c r="AA791" s="82">
        <f>IF(NOT(X791=""),IF(ISERROR(X791/K791-1)," ",X791/K791-1),"")</f>
      </c>
      <c r="AB791" s="93"/>
    </row>
    <row r="792" spans="6:28" ht="19.5" customHeight="1" thickBot="1">
      <c r="F792" s="18"/>
      <c r="G792" s="18"/>
      <c r="H792" s="18"/>
      <c r="I792" s="18"/>
      <c r="J792" s="66" t="s">
        <v>101</v>
      </c>
      <c r="K792" s="33">
        <f>SUM(K763,K766,K777,K791)</f>
        <v>0</v>
      </c>
      <c r="L792" s="33"/>
      <c r="M792" s="92" t="str">
        <f t="shared" si="157"/>
        <v> </v>
      </c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92" t="str">
        <f t="shared" si="158"/>
        <v> </v>
      </c>
      <c r="AA792" s="82">
        <f>IF(NOT(X792=""),IF(ISERROR(X792/K792-1)," ",X792/K792-1),"")</f>
      </c>
      <c r="AB792" s="93">
        <f>IF(NOT(Y792=""),IF(ISERROR(Y792/L792-1)," ",Y792/L792-1),"")</f>
      </c>
    </row>
    <row r="793" spans="3:28" ht="51">
      <c r="C793" s="142" t="s">
        <v>2</v>
      </c>
      <c r="D793" s="142"/>
      <c r="E793" s="142"/>
      <c r="F793" s="142" t="s">
        <v>3</v>
      </c>
      <c r="G793" s="142"/>
      <c r="H793" s="142"/>
      <c r="I793" s="142"/>
      <c r="J793" s="142"/>
      <c r="K793" s="2" t="s">
        <v>723</v>
      </c>
      <c r="L793" s="2" t="s">
        <v>724</v>
      </c>
      <c r="M793" s="2" t="s">
        <v>722</v>
      </c>
      <c r="N793" s="2"/>
      <c r="O793" s="2" t="s">
        <v>717</v>
      </c>
      <c r="P793" s="2" t="s">
        <v>718</v>
      </c>
      <c r="Q793" s="2" t="s">
        <v>719</v>
      </c>
      <c r="R793" s="2" t="s">
        <v>729</v>
      </c>
      <c r="S793" s="4"/>
      <c r="T793" s="2" t="s">
        <v>729</v>
      </c>
      <c r="U793" s="4"/>
      <c r="V793" s="4"/>
      <c r="W793" s="4"/>
      <c r="X793" s="4" t="s">
        <v>720</v>
      </c>
      <c r="Y793" s="4" t="s">
        <v>721</v>
      </c>
      <c r="Z793" s="2" t="s">
        <v>722</v>
      </c>
      <c r="AA793" s="4" t="s">
        <v>732</v>
      </c>
      <c r="AB793" s="2" t="s">
        <v>733</v>
      </c>
    </row>
    <row r="794" spans="2:28" ht="13.5" thickBot="1">
      <c r="B794" s="29"/>
      <c r="C794" s="29"/>
      <c r="D794" s="29"/>
      <c r="E794" s="29"/>
      <c r="F794" s="29"/>
      <c r="G794" s="29"/>
      <c r="H794" s="29"/>
      <c r="I794" s="29"/>
      <c r="J794" s="29"/>
      <c r="K794" s="38" t="s">
        <v>702</v>
      </c>
      <c r="L794" s="38" t="s">
        <v>702</v>
      </c>
      <c r="M794" s="3" t="s">
        <v>731</v>
      </c>
      <c r="N794" s="38"/>
      <c r="O794" s="38" t="s">
        <v>702</v>
      </c>
      <c r="P794" s="38" t="s">
        <v>702</v>
      </c>
      <c r="Q794" s="38" t="s">
        <v>702</v>
      </c>
      <c r="R794" s="38" t="s">
        <v>702</v>
      </c>
      <c r="S794" s="38"/>
      <c r="T794" s="38" t="s">
        <v>702</v>
      </c>
      <c r="U794" s="38"/>
      <c r="V794" s="38"/>
      <c r="W794" s="38"/>
      <c r="X794" s="38" t="s">
        <v>702</v>
      </c>
      <c r="Y794" s="38" t="s">
        <v>702</v>
      </c>
      <c r="Z794" s="3" t="s">
        <v>731</v>
      </c>
      <c r="AA794" s="3" t="s">
        <v>731</v>
      </c>
      <c r="AB794" s="3" t="s">
        <v>731</v>
      </c>
    </row>
    <row r="795" spans="10:28" ht="19.5" customHeight="1" thickBot="1">
      <c r="J795" s="55" t="s">
        <v>101</v>
      </c>
      <c r="K795" s="33">
        <f>K792</f>
        <v>0</v>
      </c>
      <c r="L795" s="33"/>
      <c r="M795" s="92" t="str">
        <f>IF(ISERROR(L795/K795)," ",L795/K795)</f>
        <v> </v>
      </c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92" t="str">
        <f>IF(ISERROR(Y795/X795)," ",Y795/X795)</f>
        <v> </v>
      </c>
      <c r="AA795" s="82">
        <f aca="true" t="shared" si="161" ref="AA795:AB798">IF(NOT(X795=""),IF(ISERROR(X795/K795-1)," ",X795/K795-1),"")</f>
      </c>
      <c r="AB795" s="93">
        <f t="shared" si="161"/>
      </c>
    </row>
    <row r="796" spans="2:28" ht="19.5" customHeight="1" thickBot="1">
      <c r="B796" s="5" t="s">
        <v>646</v>
      </c>
      <c r="C796" s="138" t="s">
        <v>647</v>
      </c>
      <c r="D796" s="138"/>
      <c r="E796" s="138"/>
      <c r="F796" s="138"/>
      <c r="G796" s="138"/>
      <c r="H796" s="138"/>
      <c r="I796" s="138"/>
      <c r="J796" s="138"/>
      <c r="K796" s="50">
        <f>SUM(O796,P796,Q796,R796)</f>
        <v>0</v>
      </c>
      <c r="L796" s="33"/>
      <c r="M796" s="92" t="str">
        <f>IF(ISERROR(L796/K796)," ",L796/K796)</f>
        <v> </v>
      </c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92" t="str">
        <f>IF(ISERROR(Y796/X796)," ",Y796/X796)</f>
        <v> </v>
      </c>
      <c r="AA796" s="82">
        <f t="shared" si="161"/>
      </c>
      <c r="AB796" s="93">
        <f t="shared" si="161"/>
      </c>
    </row>
    <row r="797" spans="2:28" ht="19.5" customHeight="1" thickBot="1">
      <c r="B797" s="5" t="s">
        <v>648</v>
      </c>
      <c r="C797" s="139" t="s">
        <v>704</v>
      </c>
      <c r="D797" s="139"/>
      <c r="E797" s="139"/>
      <c r="F797" s="139"/>
      <c r="G797" s="139"/>
      <c r="H797" s="139"/>
      <c r="I797" s="139"/>
      <c r="J797" s="139"/>
      <c r="K797" s="50">
        <f>SUM(O797,P797,Q797,R797)</f>
        <v>0</v>
      </c>
      <c r="L797" s="33"/>
      <c r="M797" s="92" t="str">
        <f>IF(ISERROR(L797/K797)," ",L797/K797)</f>
        <v> </v>
      </c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92" t="str">
        <f>IF(ISERROR(Y797/X797)," ",Y797/X797)</f>
        <v> </v>
      </c>
      <c r="AA797" s="82">
        <f t="shared" si="161"/>
      </c>
      <c r="AB797" s="93">
        <f t="shared" si="161"/>
      </c>
    </row>
    <row r="798" spans="2:28" ht="19.5" customHeight="1" thickBot="1">
      <c r="B798" s="5" t="s">
        <v>649</v>
      </c>
      <c r="C798" s="139"/>
      <c r="D798" s="139"/>
      <c r="E798" s="139"/>
      <c r="F798" s="139"/>
      <c r="G798" s="139"/>
      <c r="H798" s="139"/>
      <c r="I798" s="139"/>
      <c r="J798" s="139"/>
      <c r="K798" s="50">
        <f>SUM(O798,P798,Q798,R798)</f>
        <v>0</v>
      </c>
      <c r="L798" s="33"/>
      <c r="M798" s="92" t="str">
        <f>IF(ISERROR(L798/K798)," ",L798/K798)</f>
        <v> </v>
      </c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92" t="str">
        <f>IF(ISERROR(Y798/X798)," ",Y798/X798)</f>
        <v> </v>
      </c>
      <c r="AA798" s="82">
        <f t="shared" si="161"/>
      </c>
      <c r="AB798" s="93">
        <f t="shared" si="161"/>
      </c>
    </row>
    <row r="799" spans="3:28" ht="19.5" customHeight="1" thickBot="1">
      <c r="C799" s="54"/>
      <c r="D799" s="54"/>
      <c r="E799" s="54"/>
      <c r="F799" s="54"/>
      <c r="G799" s="54"/>
      <c r="H799" s="54"/>
      <c r="I799" s="54"/>
      <c r="J799" s="114" t="s">
        <v>736</v>
      </c>
      <c r="K799" s="33">
        <f>SUM(K796:K798)</f>
        <v>0</v>
      </c>
      <c r="L799" s="33"/>
      <c r="M799" s="92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92"/>
      <c r="AA799" s="82"/>
      <c r="AB799" s="93"/>
    </row>
    <row r="800" spans="3:28" ht="19.5" customHeight="1" thickBot="1">
      <c r="C800" s="6"/>
      <c r="D800" s="6"/>
      <c r="E800" s="6"/>
      <c r="F800" s="6"/>
      <c r="G800" s="6"/>
      <c r="J800" s="114" t="s">
        <v>756</v>
      </c>
      <c r="K800" s="33">
        <f>SUM(K791,K799)</f>
        <v>0</v>
      </c>
      <c r="L800" s="33"/>
      <c r="M800" s="92" t="str">
        <f>IF(ISERROR(L800/K800)," ",L800/K800)</f>
        <v> </v>
      </c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92" t="str">
        <f>IF(ISERROR(Y800/X800)," ",Y800/X800)</f>
        <v> </v>
      </c>
      <c r="AA800" s="82">
        <f>IF(NOT(X800=""),IF(ISERROR(X800/K800-1)," ",X800/K800-1),"")</f>
      </c>
      <c r="AB800" s="93">
        <f>IF(NOT(Y800=""),IF(ISERROR(Y800/L800-1)," ",Y800/L800-1),"")</f>
      </c>
    </row>
    <row r="801" spans="3:7" ht="12.75">
      <c r="C801" s="6"/>
      <c r="D801" s="6"/>
      <c r="E801" s="6"/>
      <c r="F801" s="6"/>
      <c r="G801" s="6"/>
    </row>
    <row r="802" spans="1:8" ht="19.5" customHeight="1">
      <c r="A802" s="14" t="s">
        <v>47</v>
      </c>
      <c r="B802" s="143" t="s">
        <v>48</v>
      </c>
      <c r="C802" s="143"/>
      <c r="D802" s="143"/>
      <c r="E802" s="143"/>
      <c r="F802" s="143"/>
      <c r="G802" s="143"/>
      <c r="H802" s="143"/>
    </row>
    <row r="803" spans="2:28" ht="19.5" customHeight="1" thickBot="1">
      <c r="B803" s="5" t="s">
        <v>650</v>
      </c>
      <c r="C803" s="138" t="s">
        <v>651</v>
      </c>
      <c r="D803" s="138"/>
      <c r="E803" s="138"/>
      <c r="F803" s="138"/>
      <c r="G803" s="138"/>
      <c r="H803" s="138"/>
      <c r="I803" s="138"/>
      <c r="J803" s="138"/>
      <c r="K803" s="50">
        <f>SUM(O803,P803,Q803,R803)</f>
        <v>0</v>
      </c>
      <c r="L803" s="36"/>
      <c r="M803" s="90" t="str">
        <f aca="true" t="shared" si="162" ref="M803:M808">IF(ISERROR(L803/K803)," ",L803/K803)</f>
        <v> </v>
      </c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90" t="str">
        <f>IF(ISERROR(Y803/X803)," ",Y803/X803)</f>
        <v> </v>
      </c>
      <c r="AA803" s="85">
        <f aca="true" t="shared" si="163" ref="AA803:AB806">IF(NOT(X803=""),IF(ISERROR(X803/K803-1)," ",X803/K803-1),"")</f>
      </c>
      <c r="AB803" s="85">
        <f t="shared" si="163"/>
      </c>
    </row>
    <row r="804" spans="2:28" ht="19.5" customHeight="1" thickBot="1">
      <c r="B804" s="5" t="s">
        <v>652</v>
      </c>
      <c r="C804" s="139" t="s">
        <v>653</v>
      </c>
      <c r="D804" s="139"/>
      <c r="E804" s="139"/>
      <c r="F804" s="139"/>
      <c r="G804" s="139"/>
      <c r="H804" s="139"/>
      <c r="I804" s="139"/>
      <c r="J804" s="139"/>
      <c r="K804" s="50">
        <f>SUM(O804,P804,Q804,R804)</f>
        <v>0</v>
      </c>
      <c r="L804" s="33"/>
      <c r="M804" s="92" t="str">
        <f t="shared" si="162"/>
        <v> </v>
      </c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92" t="str">
        <f>IF(ISERROR(Y804/X804)," ",Y804/X804)</f>
        <v> </v>
      </c>
      <c r="AA804" s="82">
        <f t="shared" si="163"/>
      </c>
      <c r="AB804" s="93">
        <f t="shared" si="163"/>
      </c>
    </row>
    <row r="805" spans="2:28" ht="19.5" customHeight="1" thickBot="1">
      <c r="B805" s="5" t="s">
        <v>654</v>
      </c>
      <c r="C805" s="139" t="s">
        <v>655</v>
      </c>
      <c r="D805" s="139"/>
      <c r="E805" s="139"/>
      <c r="F805" s="139"/>
      <c r="G805" s="139"/>
      <c r="H805" s="139"/>
      <c r="I805" s="139"/>
      <c r="J805" s="139"/>
      <c r="K805" s="50">
        <f>SUM(O805,P805,Q805,R805)</f>
        <v>0</v>
      </c>
      <c r="L805" s="33"/>
      <c r="M805" s="92" t="str">
        <f t="shared" si="162"/>
        <v> </v>
      </c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92" t="str">
        <f>IF(ISERROR(Y805/X805)," ",Y805/X805)</f>
        <v> </v>
      </c>
      <c r="AA805" s="82">
        <f t="shared" si="163"/>
      </c>
      <c r="AB805" s="93">
        <f t="shared" si="163"/>
      </c>
    </row>
    <row r="806" spans="2:28" ht="19.5" customHeight="1" thickBot="1">
      <c r="B806" s="5" t="s">
        <v>656</v>
      </c>
      <c r="C806" s="139" t="s">
        <v>657</v>
      </c>
      <c r="D806" s="139"/>
      <c r="E806" s="139"/>
      <c r="F806" s="139"/>
      <c r="G806" s="139"/>
      <c r="H806" s="139"/>
      <c r="I806" s="139"/>
      <c r="J806" s="139"/>
      <c r="K806" s="50">
        <f>SUM(O806,P806,Q806,R806)</f>
        <v>0</v>
      </c>
      <c r="L806" s="33"/>
      <c r="M806" s="92" t="str">
        <f t="shared" si="162"/>
        <v> </v>
      </c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92" t="str">
        <f>IF(ISERROR(Y806/X806)," ",Y806/X806)</f>
        <v> </v>
      </c>
      <c r="AA806" s="82">
        <f t="shared" si="163"/>
      </c>
      <c r="AB806" s="93">
        <f t="shared" si="163"/>
      </c>
    </row>
    <row r="807" spans="3:28" ht="19.5" customHeight="1" thickBot="1">
      <c r="C807" s="54"/>
      <c r="D807" s="54"/>
      <c r="E807" s="54"/>
      <c r="F807" s="54"/>
      <c r="G807" s="54"/>
      <c r="H807" s="54"/>
      <c r="I807" s="54"/>
      <c r="J807" s="114" t="s">
        <v>757</v>
      </c>
      <c r="K807" s="33">
        <f>SUM(K803:K806)</f>
        <v>0</v>
      </c>
      <c r="L807" s="33"/>
      <c r="M807" s="92" t="str">
        <f t="shared" si="162"/>
        <v> </v>
      </c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92"/>
      <c r="AA807" s="82">
        <f>IF(NOT(X807=""),IF(ISERROR(X807/K807-1)," ",X807/K807-1),"")</f>
      </c>
      <c r="AB807" s="93"/>
    </row>
    <row r="808" spans="10:28" ht="19.5" customHeight="1" thickBot="1">
      <c r="J808" s="66" t="s">
        <v>101</v>
      </c>
      <c r="K808" s="33">
        <f>SUM(K795,K799,K807)</f>
        <v>0</v>
      </c>
      <c r="L808" s="33"/>
      <c r="M808" s="92" t="str">
        <f t="shared" si="162"/>
        <v> </v>
      </c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92" t="str">
        <f>IF(ISERROR(Y808/X808)," ",Y808/X808)</f>
        <v> </v>
      </c>
      <c r="AA808" s="82">
        <f>IF(NOT(X808=""),IF(ISERROR(X808/K808-1)," ",X808/K808-1),"")</f>
      </c>
      <c r="AB808" s="93">
        <f>IF(NOT(Y808=""),IF(ISERROR(Y808/L808-1)," ",Y808/L808-1),"")</f>
      </c>
    </row>
    <row r="813" spans="1:13" ht="19.5" customHeight="1">
      <c r="A813" s="140" t="s">
        <v>658</v>
      </c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</row>
    <row r="814" spans="1:13" ht="12.75">
      <c r="A814" s="141" t="s">
        <v>659</v>
      </c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</row>
    <row r="816" spans="1:13" ht="12.75" customHeight="1">
      <c r="A816" s="187" t="s">
        <v>660</v>
      </c>
      <c r="B816" s="187"/>
      <c r="C816" s="187"/>
      <c r="D816" s="187" t="s">
        <v>3</v>
      </c>
      <c r="E816" s="187"/>
      <c r="F816" s="189" t="s">
        <v>689</v>
      </c>
      <c r="G816" s="189"/>
      <c r="H816" s="189"/>
      <c r="I816" s="189"/>
      <c r="J816" s="189" t="s">
        <v>661</v>
      </c>
      <c r="K816" s="189"/>
      <c r="L816" s="187" t="s">
        <v>663</v>
      </c>
      <c r="M816" s="187"/>
    </row>
    <row r="817" spans="1:13" ht="12.75">
      <c r="A817" s="187"/>
      <c r="B817" s="187"/>
      <c r="C817" s="187"/>
      <c r="D817" s="187"/>
      <c r="E817" s="187"/>
      <c r="F817" s="189"/>
      <c r="G817" s="189"/>
      <c r="H817" s="189"/>
      <c r="I817" s="189"/>
      <c r="J817" s="137" t="s">
        <v>703</v>
      </c>
      <c r="K817" s="137"/>
      <c r="L817" s="187"/>
      <c r="M817" s="187"/>
    </row>
    <row r="818" spans="1:13" ht="13.5" thickBot="1">
      <c r="A818" s="188"/>
      <c r="B818" s="188"/>
      <c r="C818" s="188"/>
      <c r="D818" s="188"/>
      <c r="E818" s="188"/>
      <c r="F818" s="190"/>
      <c r="G818" s="190"/>
      <c r="H818" s="190"/>
      <c r="I818" s="190"/>
      <c r="J818" s="135" t="s">
        <v>662</v>
      </c>
      <c r="K818" s="135"/>
      <c r="L818" s="188"/>
      <c r="M818" s="188"/>
    </row>
    <row r="819" spans="1:13" ht="19.5" customHeight="1">
      <c r="A819" s="184"/>
      <c r="B819" s="184"/>
      <c r="C819" s="184"/>
      <c r="D819" s="184"/>
      <c r="E819" s="184"/>
      <c r="F819" s="185"/>
      <c r="G819" s="185"/>
      <c r="H819" s="185"/>
      <c r="I819" s="185"/>
      <c r="J819" s="185"/>
      <c r="K819" s="185"/>
      <c r="L819" s="186"/>
      <c r="M819" s="186"/>
    </row>
    <row r="820" spans="1:13" ht="19.5" customHeight="1">
      <c r="A820" s="137"/>
      <c r="B820" s="137"/>
      <c r="C820" s="137"/>
      <c r="D820" s="137"/>
      <c r="E820" s="137"/>
      <c r="F820" s="187"/>
      <c r="G820" s="187"/>
      <c r="H820" s="187"/>
      <c r="I820" s="187"/>
      <c r="J820" s="187"/>
      <c r="K820" s="187"/>
      <c r="L820" s="191"/>
      <c r="M820" s="191"/>
    </row>
    <row r="821" spans="1:13" ht="19.5" customHeight="1">
      <c r="A821" s="137"/>
      <c r="B821" s="137"/>
      <c r="C821" s="137"/>
      <c r="D821" s="137"/>
      <c r="E821" s="137"/>
      <c r="F821" s="187"/>
      <c r="G821" s="187"/>
      <c r="H821" s="187"/>
      <c r="I821" s="187"/>
      <c r="J821" s="187"/>
      <c r="K821" s="187"/>
      <c r="L821" s="191"/>
      <c r="M821" s="191"/>
    </row>
    <row r="822" spans="1:13" ht="19.5" customHeight="1">
      <c r="A822" s="137"/>
      <c r="B822" s="137"/>
      <c r="C822" s="137"/>
      <c r="D822" s="137"/>
      <c r="E822" s="137"/>
      <c r="F822" s="187"/>
      <c r="G822" s="187"/>
      <c r="H822" s="187"/>
      <c r="I822" s="187"/>
      <c r="J822" s="187"/>
      <c r="K822" s="187"/>
      <c r="L822" s="191"/>
      <c r="M822" s="191"/>
    </row>
    <row r="823" spans="1:13" ht="19.5" customHeight="1">
      <c r="A823" s="137"/>
      <c r="B823" s="137"/>
      <c r="C823" s="137"/>
      <c r="D823" s="137"/>
      <c r="E823" s="137"/>
      <c r="F823" s="187"/>
      <c r="G823" s="187"/>
      <c r="H823" s="187"/>
      <c r="I823" s="187"/>
      <c r="J823" s="187"/>
      <c r="K823" s="187"/>
      <c r="L823" s="191"/>
      <c r="M823" s="191"/>
    </row>
    <row r="824" spans="1:13" ht="19.5" customHeight="1">
      <c r="A824" s="137"/>
      <c r="B824" s="137"/>
      <c r="C824" s="137"/>
      <c r="D824" s="137"/>
      <c r="E824" s="137"/>
      <c r="F824" s="187"/>
      <c r="G824" s="187"/>
      <c r="H824" s="187"/>
      <c r="I824" s="187"/>
      <c r="J824" s="187"/>
      <c r="K824" s="187"/>
      <c r="L824" s="191"/>
      <c r="M824" s="191"/>
    </row>
    <row r="825" spans="1:13" ht="19.5" customHeight="1">
      <c r="A825" s="137"/>
      <c r="B825" s="137"/>
      <c r="C825" s="137"/>
      <c r="D825" s="137"/>
      <c r="E825" s="137"/>
      <c r="F825" s="187"/>
      <c r="G825" s="187"/>
      <c r="H825" s="187"/>
      <c r="I825" s="187"/>
      <c r="J825" s="187"/>
      <c r="K825" s="187"/>
      <c r="L825" s="191"/>
      <c r="M825" s="191"/>
    </row>
    <row r="826" spans="1:13" ht="19.5" customHeight="1">
      <c r="A826" s="137"/>
      <c r="B826" s="137"/>
      <c r="C826" s="137"/>
      <c r="D826" s="137"/>
      <c r="E826" s="137"/>
      <c r="F826" s="187"/>
      <c r="G826" s="187"/>
      <c r="H826" s="187"/>
      <c r="I826" s="187"/>
      <c r="J826" s="187"/>
      <c r="K826" s="187"/>
      <c r="L826" s="191"/>
      <c r="M826" s="191"/>
    </row>
    <row r="827" spans="1:13" ht="19.5" customHeight="1">
      <c r="A827" s="137"/>
      <c r="B827" s="137"/>
      <c r="C827" s="137"/>
      <c r="D827" s="137"/>
      <c r="E827" s="137"/>
      <c r="F827" s="187"/>
      <c r="G827" s="187"/>
      <c r="H827" s="187"/>
      <c r="I827" s="187"/>
      <c r="J827" s="187"/>
      <c r="K827" s="187"/>
      <c r="L827" s="191"/>
      <c r="M827" s="191"/>
    </row>
    <row r="828" spans="1:13" ht="19.5" customHeight="1">
      <c r="A828" s="137"/>
      <c r="B828" s="137"/>
      <c r="C828" s="137"/>
      <c r="D828" s="137"/>
      <c r="E828" s="137"/>
      <c r="F828" s="187"/>
      <c r="G828" s="187"/>
      <c r="H828" s="187"/>
      <c r="I828" s="187"/>
      <c r="J828" s="187"/>
      <c r="K828" s="187"/>
      <c r="L828" s="191"/>
      <c r="M828" s="191"/>
    </row>
    <row r="829" spans="1:13" ht="19.5" customHeight="1">
      <c r="A829" s="137"/>
      <c r="B829" s="137"/>
      <c r="C829" s="137"/>
      <c r="D829" s="137"/>
      <c r="E829" s="137"/>
      <c r="F829" s="187"/>
      <c r="G829" s="187"/>
      <c r="H829" s="187"/>
      <c r="I829" s="187"/>
      <c r="J829" s="187"/>
      <c r="K829" s="187"/>
      <c r="L829" s="191"/>
      <c r="M829" s="191"/>
    </row>
    <row r="830" spans="1:13" ht="19.5" customHeight="1">
      <c r="A830" s="137"/>
      <c r="B830" s="137"/>
      <c r="C830" s="137"/>
      <c r="D830" s="137"/>
      <c r="E830" s="137"/>
      <c r="F830" s="187"/>
      <c r="G830" s="187"/>
      <c r="H830" s="187"/>
      <c r="I830" s="187"/>
      <c r="J830" s="187"/>
      <c r="K830" s="187"/>
      <c r="L830" s="191"/>
      <c r="M830" s="191"/>
    </row>
    <row r="831" spans="1:13" ht="19.5" customHeight="1">
      <c r="A831" s="137"/>
      <c r="B831" s="137"/>
      <c r="C831" s="137"/>
      <c r="D831" s="137"/>
      <c r="E831" s="137"/>
      <c r="F831" s="187"/>
      <c r="G831" s="187"/>
      <c r="H831" s="187"/>
      <c r="I831" s="187"/>
      <c r="J831" s="187"/>
      <c r="K831" s="187"/>
      <c r="L831" s="191"/>
      <c r="M831" s="191"/>
    </row>
    <row r="832" spans="1:13" ht="19.5" customHeight="1">
      <c r="A832" s="137"/>
      <c r="B832" s="137"/>
      <c r="C832" s="137"/>
      <c r="D832" s="137"/>
      <c r="E832" s="137"/>
      <c r="F832" s="187"/>
      <c r="G832" s="187"/>
      <c r="H832" s="187"/>
      <c r="I832" s="187"/>
      <c r="J832" s="187"/>
      <c r="K832" s="187"/>
      <c r="L832" s="191"/>
      <c r="M832" s="191"/>
    </row>
    <row r="833" spans="1:13" ht="19.5" customHeight="1">
      <c r="A833" s="137"/>
      <c r="B833" s="137"/>
      <c r="C833" s="137"/>
      <c r="D833" s="137"/>
      <c r="E833" s="137"/>
      <c r="F833" s="187"/>
      <c r="G833" s="187"/>
      <c r="H833" s="187"/>
      <c r="I833" s="187"/>
      <c r="J833" s="187"/>
      <c r="K833" s="187"/>
      <c r="L833" s="191"/>
      <c r="M833" s="191"/>
    </row>
    <row r="834" spans="1:13" ht="19.5" customHeight="1">
      <c r="A834" s="137"/>
      <c r="B834" s="137"/>
      <c r="C834" s="137"/>
      <c r="D834" s="137"/>
      <c r="E834" s="137"/>
      <c r="F834" s="187"/>
      <c r="G834" s="187"/>
      <c r="H834" s="187"/>
      <c r="I834" s="187"/>
      <c r="J834" s="187"/>
      <c r="K834" s="187"/>
      <c r="L834" s="191"/>
      <c r="M834" s="191"/>
    </row>
    <row r="835" spans="1:13" ht="19.5" customHeight="1">
      <c r="A835" s="137"/>
      <c r="B835" s="137"/>
      <c r="C835" s="137"/>
      <c r="D835" s="137"/>
      <c r="E835" s="137"/>
      <c r="F835" s="187"/>
      <c r="G835" s="187"/>
      <c r="H835" s="187"/>
      <c r="I835" s="187"/>
      <c r="J835" s="187"/>
      <c r="K835" s="187"/>
      <c r="L835" s="191"/>
      <c r="M835" s="191"/>
    </row>
    <row r="836" spans="1:13" ht="19.5" customHeight="1">
      <c r="A836" s="137"/>
      <c r="B836" s="137"/>
      <c r="C836" s="137"/>
      <c r="D836" s="137"/>
      <c r="E836" s="137"/>
      <c r="F836" s="187"/>
      <c r="G836" s="187"/>
      <c r="H836" s="187"/>
      <c r="I836" s="187"/>
      <c r="J836" s="187"/>
      <c r="K836" s="187"/>
      <c r="L836" s="191"/>
      <c r="M836" s="191"/>
    </row>
    <row r="837" spans="1:13" ht="19.5" customHeight="1">
      <c r="A837" s="137"/>
      <c r="B837" s="137"/>
      <c r="C837" s="137"/>
      <c r="D837" s="137"/>
      <c r="E837" s="137"/>
      <c r="F837" s="187"/>
      <c r="G837" s="187"/>
      <c r="H837" s="187"/>
      <c r="I837" s="187"/>
      <c r="J837" s="187"/>
      <c r="K837" s="187"/>
      <c r="L837" s="191"/>
      <c r="M837" s="191"/>
    </row>
    <row r="838" spans="1:13" ht="19.5" customHeight="1">
      <c r="A838" s="187"/>
      <c r="B838" s="187"/>
      <c r="C838" s="187"/>
      <c r="D838" s="137"/>
      <c r="E838" s="137"/>
      <c r="F838" s="187"/>
      <c r="G838" s="187"/>
      <c r="H838" s="187"/>
      <c r="I838" s="187"/>
      <c r="J838" s="187"/>
      <c r="K838" s="187"/>
      <c r="L838" s="191"/>
      <c r="M838" s="191"/>
    </row>
    <row r="839" spans="1:13" ht="19.5" customHeight="1">
      <c r="A839" s="137"/>
      <c r="B839" s="137"/>
      <c r="C839" s="137"/>
      <c r="D839" s="137"/>
      <c r="E839" s="137"/>
      <c r="F839" s="187"/>
      <c r="G839" s="187"/>
      <c r="H839" s="187"/>
      <c r="I839" s="187"/>
      <c r="J839" s="187"/>
      <c r="K839" s="187"/>
      <c r="L839" s="191"/>
      <c r="M839" s="191"/>
    </row>
    <row r="840" spans="1:13" ht="19.5" customHeight="1">
      <c r="A840" s="137"/>
      <c r="B840" s="137"/>
      <c r="C840" s="137"/>
      <c r="D840" s="137"/>
      <c r="E840" s="137"/>
      <c r="F840" s="187"/>
      <c r="G840" s="187"/>
      <c r="H840" s="187"/>
      <c r="I840" s="187"/>
      <c r="J840" s="187"/>
      <c r="K840" s="187"/>
      <c r="L840" s="191"/>
      <c r="M840" s="191"/>
    </row>
    <row r="841" spans="1:13" ht="15">
      <c r="A841" s="192" t="s">
        <v>658</v>
      </c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</row>
    <row r="842" spans="1:13" ht="12.75">
      <c r="A842" s="193" t="s">
        <v>664</v>
      </c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</row>
    <row r="843" spans="1:13" ht="12.75">
      <c r="A843" s="68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</row>
    <row r="844" spans="1:13" ht="12.75" customHeight="1">
      <c r="A844" s="187" t="s">
        <v>660</v>
      </c>
      <c r="B844" s="187"/>
      <c r="C844" s="187"/>
      <c r="D844" s="189" t="s">
        <v>688</v>
      </c>
      <c r="E844" s="189"/>
      <c r="F844" s="189" t="s">
        <v>689</v>
      </c>
      <c r="G844" s="189"/>
      <c r="H844" s="189"/>
      <c r="I844" s="189"/>
      <c r="J844" s="189" t="s">
        <v>661</v>
      </c>
      <c r="K844" s="189"/>
      <c r="L844" s="187" t="s">
        <v>663</v>
      </c>
      <c r="M844" s="187"/>
    </row>
    <row r="845" spans="1:13" ht="12.75">
      <c r="A845" s="187"/>
      <c r="B845" s="187"/>
      <c r="C845" s="187"/>
      <c r="D845" s="189"/>
      <c r="E845" s="189"/>
      <c r="F845" s="189"/>
      <c r="G845" s="189"/>
      <c r="H845" s="189"/>
      <c r="I845" s="189"/>
      <c r="J845" s="137" t="s">
        <v>703</v>
      </c>
      <c r="K845" s="137"/>
      <c r="L845" s="187"/>
      <c r="M845" s="187"/>
    </row>
    <row r="846" spans="1:13" ht="13.5" thickBot="1">
      <c r="A846" s="188"/>
      <c r="B846" s="188"/>
      <c r="C846" s="188"/>
      <c r="D846" s="190"/>
      <c r="E846" s="190"/>
      <c r="F846" s="190"/>
      <c r="G846" s="190"/>
      <c r="H846" s="190"/>
      <c r="I846" s="190"/>
      <c r="J846" s="135" t="s">
        <v>662</v>
      </c>
      <c r="K846" s="135"/>
      <c r="L846" s="188"/>
      <c r="M846" s="188"/>
    </row>
    <row r="847" spans="1:13" ht="19.5" customHeight="1">
      <c r="A847" s="184"/>
      <c r="B847" s="184"/>
      <c r="C847" s="184"/>
      <c r="D847" s="184"/>
      <c r="E847" s="184"/>
      <c r="F847" s="185"/>
      <c r="G847" s="185"/>
      <c r="H847" s="185"/>
      <c r="I847" s="185"/>
      <c r="J847" s="185"/>
      <c r="K847" s="185"/>
      <c r="L847" s="186"/>
      <c r="M847" s="186"/>
    </row>
    <row r="848" spans="1:13" ht="19.5" customHeight="1">
      <c r="A848" s="137"/>
      <c r="B848" s="137"/>
      <c r="C848" s="137"/>
      <c r="D848" s="137"/>
      <c r="E848" s="137"/>
      <c r="F848" s="187"/>
      <c r="G848" s="187"/>
      <c r="H848" s="187"/>
      <c r="I848" s="187"/>
      <c r="J848" s="187"/>
      <c r="K848" s="187"/>
      <c r="L848" s="191"/>
      <c r="M848" s="191"/>
    </row>
    <row r="849" spans="1:13" ht="19.5" customHeight="1">
      <c r="A849" s="137"/>
      <c r="B849" s="137"/>
      <c r="C849" s="137"/>
      <c r="D849" s="137"/>
      <c r="E849" s="137"/>
      <c r="F849" s="187"/>
      <c r="G849" s="187"/>
      <c r="H849" s="187"/>
      <c r="I849" s="187"/>
      <c r="J849" s="187"/>
      <c r="K849" s="187"/>
      <c r="L849" s="191"/>
      <c r="M849" s="191"/>
    </row>
    <row r="850" spans="1:13" ht="19.5" customHeight="1">
      <c r="A850" s="137"/>
      <c r="B850" s="137"/>
      <c r="C850" s="137"/>
      <c r="D850" s="137"/>
      <c r="E850" s="137"/>
      <c r="F850" s="187"/>
      <c r="G850" s="187"/>
      <c r="H850" s="187"/>
      <c r="I850" s="187"/>
      <c r="J850" s="187"/>
      <c r="K850" s="187"/>
      <c r="L850" s="191"/>
      <c r="M850" s="191"/>
    </row>
    <row r="851" spans="1:13" ht="19.5" customHeight="1">
      <c r="A851" s="137"/>
      <c r="B851" s="137"/>
      <c r="C851" s="137"/>
      <c r="D851" s="137"/>
      <c r="E851" s="137"/>
      <c r="F851" s="187"/>
      <c r="G851" s="187"/>
      <c r="H851" s="187"/>
      <c r="I851" s="187"/>
      <c r="J851" s="187"/>
      <c r="K851" s="187"/>
      <c r="L851" s="191"/>
      <c r="M851" s="191"/>
    </row>
    <row r="852" spans="1:13" ht="19.5" customHeight="1">
      <c r="A852" s="137"/>
      <c r="B852" s="137"/>
      <c r="C852" s="137"/>
      <c r="D852" s="137"/>
      <c r="E852" s="137"/>
      <c r="F852" s="187"/>
      <c r="G852" s="187"/>
      <c r="H852" s="187"/>
      <c r="I852" s="187"/>
      <c r="J852" s="187"/>
      <c r="K852" s="187"/>
      <c r="L852" s="191"/>
      <c r="M852" s="191"/>
    </row>
    <row r="853" spans="1:13" ht="19.5" customHeight="1">
      <c r="A853" s="137"/>
      <c r="B853" s="137"/>
      <c r="C853" s="137"/>
      <c r="D853" s="137"/>
      <c r="E853" s="137"/>
      <c r="F853" s="187"/>
      <c r="G853" s="187"/>
      <c r="H853" s="187"/>
      <c r="I853" s="187"/>
      <c r="J853" s="187"/>
      <c r="K853" s="187"/>
      <c r="L853" s="191"/>
      <c r="M853" s="191"/>
    </row>
    <row r="854" spans="1:13" ht="19.5" customHeight="1">
      <c r="A854" s="137"/>
      <c r="B854" s="137"/>
      <c r="C854" s="137"/>
      <c r="D854" s="137"/>
      <c r="E854" s="137"/>
      <c r="F854" s="187"/>
      <c r="G854" s="187"/>
      <c r="H854" s="187"/>
      <c r="I854" s="187"/>
      <c r="J854" s="187"/>
      <c r="K854" s="187"/>
      <c r="L854" s="191"/>
      <c r="M854" s="191"/>
    </row>
    <row r="855" spans="1:13" ht="19.5" customHeight="1">
      <c r="A855" s="137"/>
      <c r="B855" s="137"/>
      <c r="C855" s="137"/>
      <c r="D855" s="137"/>
      <c r="E855" s="137"/>
      <c r="F855" s="187"/>
      <c r="G855" s="187"/>
      <c r="H855" s="187"/>
      <c r="I855" s="187"/>
      <c r="J855" s="187"/>
      <c r="K855" s="187"/>
      <c r="L855" s="191"/>
      <c r="M855" s="191"/>
    </row>
    <row r="856" spans="1:13" ht="19.5" customHeight="1">
      <c r="A856" s="137"/>
      <c r="B856" s="137"/>
      <c r="C856" s="137"/>
      <c r="D856" s="137"/>
      <c r="E856" s="137"/>
      <c r="F856" s="187"/>
      <c r="G856" s="187"/>
      <c r="H856" s="187"/>
      <c r="I856" s="187"/>
      <c r="J856" s="187"/>
      <c r="K856" s="187"/>
      <c r="L856" s="191"/>
      <c r="M856" s="191"/>
    </row>
    <row r="857" spans="1:13" ht="19.5" customHeight="1">
      <c r="A857" s="137"/>
      <c r="B857" s="137"/>
      <c r="C857" s="137"/>
      <c r="D857" s="137"/>
      <c r="E857" s="137"/>
      <c r="F857" s="187"/>
      <c r="G857" s="187"/>
      <c r="H857" s="187"/>
      <c r="I857" s="187"/>
      <c r="J857" s="187"/>
      <c r="K857" s="187"/>
      <c r="L857" s="191"/>
      <c r="M857" s="191"/>
    </row>
    <row r="858" spans="1:13" ht="19.5" customHeight="1">
      <c r="A858" s="137"/>
      <c r="B858" s="137"/>
      <c r="C858" s="137"/>
      <c r="D858" s="137"/>
      <c r="E858" s="137"/>
      <c r="F858" s="187"/>
      <c r="G858" s="187"/>
      <c r="H858" s="187"/>
      <c r="I858" s="187"/>
      <c r="J858" s="187"/>
      <c r="K858" s="187"/>
      <c r="L858" s="191"/>
      <c r="M858" s="191"/>
    </row>
    <row r="859" spans="1:13" ht="19.5" customHeight="1">
      <c r="A859" s="137"/>
      <c r="B859" s="137"/>
      <c r="C859" s="137"/>
      <c r="D859" s="137"/>
      <c r="E859" s="137"/>
      <c r="F859" s="187"/>
      <c r="G859" s="187"/>
      <c r="H859" s="187"/>
      <c r="I859" s="187"/>
      <c r="J859" s="187"/>
      <c r="K859" s="187"/>
      <c r="L859" s="191"/>
      <c r="M859" s="191"/>
    </row>
    <row r="860" spans="1:13" ht="19.5" customHeight="1">
      <c r="A860" s="137"/>
      <c r="B860" s="137"/>
      <c r="C860" s="137"/>
      <c r="D860" s="137"/>
      <c r="E860" s="137"/>
      <c r="F860" s="187"/>
      <c r="G860" s="187"/>
      <c r="H860" s="187"/>
      <c r="I860" s="187"/>
      <c r="J860" s="187"/>
      <c r="K860" s="187"/>
      <c r="L860" s="191"/>
      <c r="M860" s="191"/>
    </row>
    <row r="861" spans="1:13" ht="19.5" customHeight="1">
      <c r="A861" s="137"/>
      <c r="B861" s="137"/>
      <c r="C861" s="137"/>
      <c r="D861" s="137"/>
      <c r="E861" s="137"/>
      <c r="F861" s="187"/>
      <c r="G861" s="187"/>
      <c r="H861" s="187"/>
      <c r="I861" s="187"/>
      <c r="J861" s="187"/>
      <c r="K861" s="187"/>
      <c r="L861" s="191"/>
      <c r="M861" s="191"/>
    </row>
    <row r="862" spans="1:13" ht="19.5" customHeight="1">
      <c r="A862" s="137"/>
      <c r="B862" s="137"/>
      <c r="C862" s="137"/>
      <c r="D862" s="137"/>
      <c r="E862" s="137"/>
      <c r="F862" s="187"/>
      <c r="G862" s="187"/>
      <c r="H862" s="187"/>
      <c r="I862" s="187"/>
      <c r="J862" s="187"/>
      <c r="K862" s="187"/>
      <c r="L862" s="191"/>
      <c r="M862" s="191"/>
    </row>
    <row r="863" spans="1:13" ht="19.5" customHeight="1">
      <c r="A863" s="137"/>
      <c r="B863" s="137"/>
      <c r="C863" s="137"/>
      <c r="D863" s="137"/>
      <c r="E863" s="137"/>
      <c r="F863" s="187"/>
      <c r="G863" s="187"/>
      <c r="H863" s="187"/>
      <c r="I863" s="187"/>
      <c r="J863" s="187"/>
      <c r="K863" s="187"/>
      <c r="L863" s="191"/>
      <c r="M863" s="191"/>
    </row>
    <row r="864" spans="1:13" ht="19.5" customHeight="1">
      <c r="A864" s="137"/>
      <c r="B864" s="137"/>
      <c r="C864" s="137"/>
      <c r="D864" s="137"/>
      <c r="E864" s="137"/>
      <c r="F864" s="187"/>
      <c r="G864" s="187"/>
      <c r="H864" s="187"/>
      <c r="I864" s="187"/>
      <c r="J864" s="187"/>
      <c r="K864" s="187"/>
      <c r="L864" s="191"/>
      <c r="M864" s="191"/>
    </row>
    <row r="865" spans="1:13" ht="19.5" customHeight="1">
      <c r="A865" s="137"/>
      <c r="B865" s="137"/>
      <c r="C865" s="137"/>
      <c r="D865" s="137"/>
      <c r="E865" s="137"/>
      <c r="F865" s="187"/>
      <c r="G865" s="187"/>
      <c r="H865" s="187"/>
      <c r="I865" s="187"/>
      <c r="J865" s="187"/>
      <c r="K865" s="187"/>
      <c r="L865" s="191"/>
      <c r="M865" s="191"/>
    </row>
    <row r="866" spans="1:13" ht="19.5" customHeight="1">
      <c r="A866" s="187"/>
      <c r="B866" s="187"/>
      <c r="C866" s="187"/>
      <c r="D866" s="137"/>
      <c r="E866" s="137"/>
      <c r="F866" s="187"/>
      <c r="G866" s="187"/>
      <c r="H866" s="187"/>
      <c r="I866" s="187"/>
      <c r="J866" s="187"/>
      <c r="K866" s="187"/>
      <c r="L866" s="191"/>
      <c r="M866" s="191"/>
    </row>
    <row r="867" spans="1:13" ht="19.5" customHeight="1">
      <c r="A867" s="137"/>
      <c r="B867" s="137"/>
      <c r="C867" s="137"/>
      <c r="D867" s="137"/>
      <c r="E867" s="137"/>
      <c r="F867" s="187"/>
      <c r="G867" s="187"/>
      <c r="H867" s="187"/>
      <c r="I867" s="187"/>
      <c r="J867" s="187"/>
      <c r="K867" s="187"/>
      <c r="L867" s="191"/>
      <c r="M867" s="191"/>
    </row>
    <row r="868" spans="1:13" ht="19.5" customHeight="1">
      <c r="A868" s="187"/>
      <c r="B868" s="187"/>
      <c r="C868" s="187"/>
      <c r="D868" s="137"/>
      <c r="E868" s="137"/>
      <c r="F868" s="187"/>
      <c r="G868" s="187"/>
      <c r="H868" s="187"/>
      <c r="I868" s="187"/>
      <c r="J868" s="187"/>
      <c r="K868" s="187"/>
      <c r="L868" s="191">
        <f>SUM(L847:L867)</f>
        <v>0</v>
      </c>
      <c r="M868" s="191"/>
    </row>
    <row r="869" spans="1:13" ht="19.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</row>
    <row r="870" spans="1:13" ht="19.5" customHeight="1">
      <c r="A870" s="140" t="s">
        <v>658</v>
      </c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</row>
    <row r="871" spans="1:13" ht="12.75" customHeight="1">
      <c r="A871" s="141" t="s">
        <v>665</v>
      </c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</row>
    <row r="872" ht="19.5" customHeight="1"/>
    <row r="873" spans="1:13" ht="12.75">
      <c r="A873" s="194" t="s">
        <v>690</v>
      </c>
      <c r="B873" s="195"/>
      <c r="C873" s="196"/>
      <c r="D873" s="199" t="s">
        <v>691</v>
      </c>
      <c r="E873" s="200"/>
      <c r="F873" s="199" t="s">
        <v>692</v>
      </c>
      <c r="G873" s="203"/>
      <c r="H873" s="203"/>
      <c r="I873" s="200"/>
      <c r="J873" s="199" t="s">
        <v>693</v>
      </c>
      <c r="K873" s="200"/>
      <c r="L873" s="194" t="s">
        <v>663</v>
      </c>
      <c r="M873" s="196"/>
    </row>
    <row r="874" spans="1:13" ht="13.5" thickBot="1">
      <c r="A874" s="197"/>
      <c r="B874" s="181"/>
      <c r="C874" s="198"/>
      <c r="D874" s="201"/>
      <c r="E874" s="202"/>
      <c r="F874" s="201"/>
      <c r="G874" s="204"/>
      <c r="H874" s="204"/>
      <c r="I874" s="202"/>
      <c r="J874" s="201"/>
      <c r="K874" s="202"/>
      <c r="L874" s="197"/>
      <c r="M874" s="198"/>
    </row>
    <row r="875" spans="1:13" ht="19.5" customHeight="1">
      <c r="A875" s="205"/>
      <c r="B875" s="206"/>
      <c r="C875" s="207"/>
      <c r="D875" s="205"/>
      <c r="E875" s="207"/>
      <c r="F875" s="208"/>
      <c r="G875" s="209"/>
      <c r="H875" s="209"/>
      <c r="I875" s="210"/>
      <c r="J875" s="208"/>
      <c r="K875" s="210"/>
      <c r="L875" s="211"/>
      <c r="M875" s="212"/>
    </row>
    <row r="876" spans="1:13" ht="19.5" customHeight="1">
      <c r="A876" s="213"/>
      <c r="B876" s="139"/>
      <c r="C876" s="214"/>
      <c r="D876" s="213"/>
      <c r="E876" s="214"/>
      <c r="F876" s="215"/>
      <c r="G876" s="155"/>
      <c r="H876" s="155"/>
      <c r="I876" s="216"/>
      <c r="J876" s="215"/>
      <c r="K876" s="216"/>
      <c r="L876" s="217"/>
      <c r="M876" s="218"/>
    </row>
    <row r="877" spans="1:13" ht="19.5" customHeight="1">
      <c r="A877" s="213"/>
      <c r="B877" s="139"/>
      <c r="C877" s="214"/>
      <c r="D877" s="213"/>
      <c r="E877" s="214"/>
      <c r="F877" s="215"/>
      <c r="G877" s="155"/>
      <c r="H877" s="155"/>
      <c r="I877" s="216"/>
      <c r="J877" s="215"/>
      <c r="K877" s="216"/>
      <c r="L877" s="217"/>
      <c r="M877" s="218"/>
    </row>
    <row r="878" spans="1:13" ht="19.5" customHeight="1">
      <c r="A878" s="213"/>
      <c r="B878" s="139"/>
      <c r="C878" s="214"/>
      <c r="D878" s="213"/>
      <c r="E878" s="214"/>
      <c r="F878" s="215"/>
      <c r="G878" s="155"/>
      <c r="H878" s="155"/>
      <c r="I878" s="216"/>
      <c r="J878" s="215"/>
      <c r="K878" s="216"/>
      <c r="L878" s="217"/>
      <c r="M878" s="218"/>
    </row>
    <row r="879" spans="1:13" ht="19.5" customHeight="1">
      <c r="A879" s="213"/>
      <c r="B879" s="139"/>
      <c r="C879" s="214"/>
      <c r="D879" s="213"/>
      <c r="E879" s="214"/>
      <c r="F879" s="215"/>
      <c r="G879" s="155"/>
      <c r="H879" s="155"/>
      <c r="I879" s="216"/>
      <c r="J879" s="215"/>
      <c r="K879" s="216"/>
      <c r="L879" s="217"/>
      <c r="M879" s="218"/>
    </row>
    <row r="880" spans="1:13" ht="19.5" customHeight="1">
      <c r="A880" s="213"/>
      <c r="B880" s="139"/>
      <c r="C880" s="214"/>
      <c r="D880" s="213"/>
      <c r="E880" s="214"/>
      <c r="F880" s="215"/>
      <c r="G880" s="155"/>
      <c r="H880" s="155"/>
      <c r="I880" s="216"/>
      <c r="J880" s="215"/>
      <c r="K880" s="216"/>
      <c r="L880" s="217"/>
      <c r="M880" s="218"/>
    </row>
    <row r="881" spans="1:13" ht="19.5" customHeight="1">
      <c r="A881" s="213"/>
      <c r="B881" s="139"/>
      <c r="C881" s="214"/>
      <c r="D881" s="213"/>
      <c r="E881" s="214"/>
      <c r="F881" s="215"/>
      <c r="G881" s="155"/>
      <c r="H881" s="155"/>
      <c r="I881" s="216"/>
      <c r="J881" s="215"/>
      <c r="K881" s="216"/>
      <c r="L881" s="217"/>
      <c r="M881" s="218"/>
    </row>
    <row r="882" spans="1:13" ht="19.5" customHeight="1">
      <c r="A882" s="213"/>
      <c r="B882" s="139"/>
      <c r="C882" s="214"/>
      <c r="D882" s="213"/>
      <c r="E882" s="214"/>
      <c r="F882" s="215"/>
      <c r="G882" s="155"/>
      <c r="H882" s="155"/>
      <c r="I882" s="216"/>
      <c r="J882" s="215"/>
      <c r="K882" s="216"/>
      <c r="L882" s="217"/>
      <c r="M882" s="218"/>
    </row>
    <row r="883" spans="1:13" ht="19.5" customHeight="1">
      <c r="A883" s="213"/>
      <c r="B883" s="139"/>
      <c r="C883" s="214"/>
      <c r="D883" s="213"/>
      <c r="E883" s="214"/>
      <c r="F883" s="215"/>
      <c r="G883" s="155"/>
      <c r="H883" s="155"/>
      <c r="I883" s="216"/>
      <c r="J883" s="215"/>
      <c r="K883" s="216"/>
      <c r="L883" s="217"/>
      <c r="M883" s="218"/>
    </row>
    <row r="884" spans="1:13" ht="19.5" customHeight="1">
      <c r="A884" s="213"/>
      <c r="B884" s="139"/>
      <c r="C884" s="214"/>
      <c r="D884" s="213"/>
      <c r="E884" s="214"/>
      <c r="F884" s="215"/>
      <c r="G884" s="155"/>
      <c r="H884" s="155"/>
      <c r="I884" s="216"/>
      <c r="J884" s="215"/>
      <c r="K884" s="216"/>
      <c r="L884" s="217"/>
      <c r="M884" s="218"/>
    </row>
    <row r="885" spans="1:13" ht="19.5" customHeight="1">
      <c r="A885" s="213"/>
      <c r="B885" s="139"/>
      <c r="C885" s="214"/>
      <c r="D885" s="213"/>
      <c r="E885" s="214"/>
      <c r="F885" s="215"/>
      <c r="G885" s="155"/>
      <c r="H885" s="155"/>
      <c r="I885" s="216"/>
      <c r="J885" s="215"/>
      <c r="K885" s="216"/>
      <c r="L885" s="217"/>
      <c r="M885" s="218"/>
    </row>
    <row r="886" spans="1:13" ht="19.5" customHeight="1">
      <c r="A886" s="213"/>
      <c r="B886" s="139"/>
      <c r="C886" s="214"/>
      <c r="D886" s="213"/>
      <c r="E886" s="214"/>
      <c r="F886" s="215"/>
      <c r="G886" s="155"/>
      <c r="H886" s="155"/>
      <c r="I886" s="216"/>
      <c r="J886" s="215"/>
      <c r="K886" s="216"/>
      <c r="L886" s="217"/>
      <c r="M886" s="218"/>
    </row>
    <row r="887" spans="1:13" ht="19.5" customHeight="1">
      <c r="A887" s="213"/>
      <c r="B887" s="139"/>
      <c r="C887" s="214"/>
      <c r="D887" s="213"/>
      <c r="E887" s="214"/>
      <c r="F887" s="215"/>
      <c r="G887" s="155"/>
      <c r="H887" s="155"/>
      <c r="I887" s="216"/>
      <c r="J887" s="215"/>
      <c r="K887" s="216"/>
      <c r="L887" s="217"/>
      <c r="M887" s="218"/>
    </row>
    <row r="888" spans="1:13" ht="19.5" customHeight="1">
      <c r="A888" s="213"/>
      <c r="B888" s="139"/>
      <c r="C888" s="214"/>
      <c r="D888" s="213"/>
      <c r="E888" s="214"/>
      <c r="F888" s="215"/>
      <c r="G888" s="155"/>
      <c r="H888" s="155"/>
      <c r="I888" s="216"/>
      <c r="J888" s="215"/>
      <c r="K888" s="216"/>
      <c r="L888" s="217"/>
      <c r="M888" s="218"/>
    </row>
    <row r="889" spans="1:13" ht="19.5" customHeight="1">
      <c r="A889" s="213"/>
      <c r="B889" s="139"/>
      <c r="C889" s="214"/>
      <c r="D889" s="213"/>
      <c r="E889" s="214"/>
      <c r="F889" s="215"/>
      <c r="G889" s="155"/>
      <c r="H889" s="155"/>
      <c r="I889" s="216"/>
      <c r="J889" s="215"/>
      <c r="K889" s="216"/>
      <c r="L889" s="217"/>
      <c r="M889" s="218"/>
    </row>
    <row r="890" spans="1:13" ht="19.5" customHeight="1">
      <c r="A890" s="213"/>
      <c r="B890" s="139"/>
      <c r="C890" s="214"/>
      <c r="D890" s="213"/>
      <c r="E890" s="214"/>
      <c r="F890" s="215"/>
      <c r="G890" s="155"/>
      <c r="H890" s="155"/>
      <c r="I890" s="216"/>
      <c r="J890" s="215"/>
      <c r="K890" s="216"/>
      <c r="L890" s="217"/>
      <c r="M890" s="218"/>
    </row>
    <row r="891" spans="1:13" ht="19.5" customHeight="1">
      <c r="A891" s="213"/>
      <c r="B891" s="139"/>
      <c r="C891" s="214"/>
      <c r="D891" s="213"/>
      <c r="E891" s="214"/>
      <c r="F891" s="215"/>
      <c r="G891" s="155"/>
      <c r="H891" s="155"/>
      <c r="I891" s="216"/>
      <c r="J891" s="215"/>
      <c r="K891" s="216"/>
      <c r="L891" s="217"/>
      <c r="M891" s="218"/>
    </row>
    <row r="892" spans="1:13" ht="19.5" customHeight="1">
      <c r="A892" s="213"/>
      <c r="B892" s="139"/>
      <c r="C892" s="214"/>
      <c r="D892" s="213"/>
      <c r="E892" s="214"/>
      <c r="F892" s="215"/>
      <c r="G892" s="155"/>
      <c r="H892" s="155"/>
      <c r="I892" s="216"/>
      <c r="J892" s="215"/>
      <c r="K892" s="216"/>
      <c r="L892" s="217"/>
      <c r="M892" s="218"/>
    </row>
    <row r="893" spans="1:13" ht="19.5" customHeight="1">
      <c r="A893" s="137"/>
      <c r="B893" s="137"/>
      <c r="C893" s="137"/>
      <c r="D893" s="137"/>
      <c r="E893" s="137"/>
      <c r="F893" s="187"/>
      <c r="G893" s="187"/>
      <c r="H893" s="187"/>
      <c r="I893" s="187"/>
      <c r="J893" s="187"/>
      <c r="K893" s="187"/>
      <c r="L893" s="191"/>
      <c r="M893" s="191"/>
    </row>
    <row r="894" spans="1:13" ht="19.5" customHeight="1">
      <c r="A894" s="137"/>
      <c r="B894" s="137"/>
      <c r="C894" s="137"/>
      <c r="D894" s="137"/>
      <c r="E894" s="137"/>
      <c r="F894" s="187"/>
      <c r="G894" s="187"/>
      <c r="H894" s="187"/>
      <c r="I894" s="187"/>
      <c r="J894" s="187"/>
      <c r="K894" s="187"/>
      <c r="L894" s="191"/>
      <c r="M894" s="191"/>
    </row>
    <row r="895" spans="1:13" ht="19.5" customHeight="1">
      <c r="A895" s="137"/>
      <c r="B895" s="137"/>
      <c r="C895" s="137"/>
      <c r="D895" s="137"/>
      <c r="E895" s="137"/>
      <c r="F895" s="187"/>
      <c r="G895" s="187"/>
      <c r="H895" s="187"/>
      <c r="I895" s="187"/>
      <c r="J895" s="187"/>
      <c r="K895" s="187"/>
      <c r="L895" s="191"/>
      <c r="M895" s="191"/>
    </row>
    <row r="896" spans="1:13" ht="19.5" customHeight="1">
      <c r="A896" s="137"/>
      <c r="B896" s="137"/>
      <c r="C896" s="137"/>
      <c r="D896" s="137"/>
      <c r="E896" s="137"/>
      <c r="F896" s="187"/>
      <c r="G896" s="187"/>
      <c r="H896" s="187"/>
      <c r="I896" s="187"/>
      <c r="J896" s="187"/>
      <c r="K896" s="187"/>
      <c r="L896" s="191"/>
      <c r="M896" s="191"/>
    </row>
    <row r="897" spans="1:13" ht="19.5" customHeight="1">
      <c r="A897" s="137"/>
      <c r="B897" s="137"/>
      <c r="C897" s="137"/>
      <c r="D897" s="137"/>
      <c r="E897" s="137"/>
      <c r="F897" s="187"/>
      <c r="G897" s="187"/>
      <c r="H897" s="187"/>
      <c r="I897" s="187"/>
      <c r="J897" s="187"/>
      <c r="K897" s="187"/>
      <c r="L897" s="191"/>
      <c r="M897" s="191"/>
    </row>
    <row r="898" spans="1:13" ht="19.5" customHeight="1">
      <c r="A898" s="137"/>
      <c r="B898" s="137"/>
      <c r="C898" s="137"/>
      <c r="D898" s="137"/>
      <c r="E898" s="137"/>
      <c r="F898" s="187"/>
      <c r="G898" s="187"/>
      <c r="H898" s="187"/>
      <c r="I898" s="187"/>
      <c r="J898" s="187"/>
      <c r="K898" s="187"/>
      <c r="L898" s="191">
        <f>SUM(L875:L897)</f>
        <v>0</v>
      </c>
      <c r="M898" s="191"/>
    </row>
    <row r="899" spans="1:13" ht="19.5" customHeight="1">
      <c r="A899" s="192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</row>
    <row r="900" spans="1:13" ht="15">
      <c r="A900" s="140" t="s">
        <v>74</v>
      </c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</row>
    <row r="902" spans="1:13" ht="19.5" customHeight="1">
      <c r="A902" s="219" t="s">
        <v>3</v>
      </c>
      <c r="B902" s="219"/>
      <c r="C902" s="219" t="s">
        <v>694</v>
      </c>
      <c r="D902" s="219"/>
      <c r="E902" s="219" t="s">
        <v>666</v>
      </c>
      <c r="F902" s="221" t="s">
        <v>699</v>
      </c>
      <c r="G902" s="221"/>
      <c r="H902" s="221"/>
      <c r="I902" s="221" t="s">
        <v>695</v>
      </c>
      <c r="J902" s="221" t="s">
        <v>696</v>
      </c>
      <c r="K902" s="221" t="s">
        <v>697</v>
      </c>
      <c r="L902" s="221" t="s">
        <v>698</v>
      </c>
      <c r="M902" s="219" t="s">
        <v>667</v>
      </c>
    </row>
    <row r="903" spans="1:13" ht="19.5" customHeight="1" thickBot="1">
      <c r="A903" s="220"/>
      <c r="B903" s="220"/>
      <c r="C903" s="220"/>
      <c r="D903" s="220"/>
      <c r="E903" s="220"/>
      <c r="F903" s="222"/>
      <c r="G903" s="222"/>
      <c r="H903" s="222"/>
      <c r="I903" s="222"/>
      <c r="J903" s="222"/>
      <c r="K903" s="222"/>
      <c r="L903" s="222"/>
      <c r="M903" s="220"/>
    </row>
    <row r="904" spans="1:13" ht="19.5" customHeight="1">
      <c r="A904" s="185"/>
      <c r="B904" s="185"/>
      <c r="C904" s="185"/>
      <c r="D904" s="185"/>
      <c r="E904" s="69"/>
      <c r="F904" s="185"/>
      <c r="G904" s="185"/>
      <c r="H904" s="185"/>
      <c r="I904" s="69"/>
      <c r="J904" s="69"/>
      <c r="K904" s="69"/>
      <c r="L904" s="69"/>
      <c r="M904" s="69"/>
    </row>
    <row r="905" spans="1:13" ht="19.5" customHeight="1">
      <c r="A905" s="187"/>
      <c r="B905" s="187"/>
      <c r="C905" s="187"/>
      <c r="D905" s="187"/>
      <c r="E905" s="24"/>
      <c r="F905" s="187"/>
      <c r="G905" s="187"/>
      <c r="H905" s="187"/>
      <c r="I905" s="24"/>
      <c r="J905" s="24"/>
      <c r="K905" s="24"/>
      <c r="L905" s="24"/>
      <c r="M905" s="24"/>
    </row>
    <row r="906" spans="1:13" ht="19.5" customHeight="1">
      <c r="A906" s="187"/>
      <c r="B906" s="187"/>
      <c r="C906" s="187"/>
      <c r="D906" s="187"/>
      <c r="E906" s="24"/>
      <c r="F906" s="187"/>
      <c r="G906" s="187"/>
      <c r="H906" s="187"/>
      <c r="I906" s="24"/>
      <c r="J906" s="24"/>
      <c r="K906" s="24"/>
      <c r="L906" s="24"/>
      <c r="M906" s="24"/>
    </row>
    <row r="907" spans="1:13" ht="19.5" customHeight="1">
      <c r="A907" s="187"/>
      <c r="B907" s="187"/>
      <c r="C907" s="187"/>
      <c r="D907" s="187"/>
      <c r="E907" s="24"/>
      <c r="F907" s="187"/>
      <c r="G907" s="187"/>
      <c r="H907" s="187"/>
      <c r="I907" s="24"/>
      <c r="J907" s="24"/>
      <c r="K907" s="24"/>
      <c r="L907" s="24"/>
      <c r="M907" s="24"/>
    </row>
    <row r="908" spans="1:13" ht="19.5" customHeight="1">
      <c r="A908" s="187"/>
      <c r="B908" s="187"/>
      <c r="C908" s="187"/>
      <c r="D908" s="187"/>
      <c r="E908" s="24"/>
      <c r="F908" s="187"/>
      <c r="G908" s="187"/>
      <c r="H908" s="187"/>
      <c r="I908" s="24"/>
      <c r="J908" s="24"/>
      <c r="K908" s="24"/>
      <c r="L908" s="24"/>
      <c r="M908" s="24"/>
    </row>
    <row r="909" spans="1:13" ht="19.5" customHeight="1">
      <c r="A909" s="187"/>
      <c r="B909" s="187"/>
      <c r="C909" s="187"/>
      <c r="D909" s="187"/>
      <c r="E909" s="24"/>
      <c r="F909" s="187"/>
      <c r="G909" s="187"/>
      <c r="H909" s="187"/>
      <c r="I909" s="24"/>
      <c r="J909" s="24"/>
      <c r="K909" s="24"/>
      <c r="L909" s="24"/>
      <c r="M909" s="24"/>
    </row>
    <row r="910" spans="1:13" ht="19.5" customHeight="1">
      <c r="A910" s="187"/>
      <c r="B910" s="187"/>
      <c r="C910" s="187"/>
      <c r="D910" s="187"/>
      <c r="E910" s="24"/>
      <c r="F910" s="187"/>
      <c r="G910" s="187"/>
      <c r="H910" s="187"/>
      <c r="I910" s="24"/>
      <c r="J910" s="24"/>
      <c r="K910" s="24"/>
      <c r="L910" s="24"/>
      <c r="M910" s="24"/>
    </row>
    <row r="911" spans="1:13" ht="19.5" customHeight="1">
      <c r="A911" s="187"/>
      <c r="B911" s="187"/>
      <c r="C911" s="187"/>
      <c r="D911" s="187"/>
      <c r="E911" s="24"/>
      <c r="F911" s="187"/>
      <c r="G911" s="187"/>
      <c r="H911" s="187"/>
      <c r="I911" s="24"/>
      <c r="J911" s="24"/>
      <c r="K911" s="24"/>
      <c r="L911" s="24"/>
      <c r="M911" s="24"/>
    </row>
    <row r="912" spans="1:13" ht="19.5" customHeight="1">
      <c r="A912" s="187"/>
      <c r="B912" s="187"/>
      <c r="C912" s="187"/>
      <c r="D912" s="187"/>
      <c r="E912" s="24"/>
      <c r="F912" s="187"/>
      <c r="G912" s="187"/>
      <c r="H912" s="187"/>
      <c r="I912" s="24"/>
      <c r="J912" s="24"/>
      <c r="K912" s="24"/>
      <c r="L912" s="24"/>
      <c r="M912" s="24"/>
    </row>
    <row r="913" spans="1:13" ht="19.5" customHeight="1">
      <c r="A913" s="187"/>
      <c r="B913" s="187"/>
      <c r="C913" s="187"/>
      <c r="D913" s="187"/>
      <c r="E913" s="24"/>
      <c r="F913" s="187"/>
      <c r="G913" s="187"/>
      <c r="H913" s="187"/>
      <c r="I913" s="24"/>
      <c r="J913" s="24"/>
      <c r="K913" s="24"/>
      <c r="L913" s="24"/>
      <c r="M913" s="24"/>
    </row>
    <row r="914" spans="1:13" ht="19.5" customHeight="1">
      <c r="A914" s="187"/>
      <c r="B914" s="187"/>
      <c r="C914" s="187"/>
      <c r="D914" s="187"/>
      <c r="E914" s="24"/>
      <c r="F914" s="187"/>
      <c r="G914" s="187"/>
      <c r="H914" s="187"/>
      <c r="I914" s="24"/>
      <c r="J914" s="24"/>
      <c r="K914" s="24"/>
      <c r="L914" s="24"/>
      <c r="M914" s="24"/>
    </row>
    <row r="915" spans="1:13" ht="19.5" customHeight="1">
      <c r="A915" s="187"/>
      <c r="B915" s="187"/>
      <c r="C915" s="187"/>
      <c r="D915" s="187"/>
      <c r="E915" s="24"/>
      <c r="F915" s="187"/>
      <c r="G915" s="187"/>
      <c r="H915" s="187"/>
      <c r="I915" s="24"/>
      <c r="J915" s="24"/>
      <c r="K915" s="24"/>
      <c r="L915" s="24"/>
      <c r="M915" s="24"/>
    </row>
    <row r="916" spans="1:13" ht="19.5" customHeight="1">
      <c r="A916" s="187"/>
      <c r="B916" s="187"/>
      <c r="C916" s="187"/>
      <c r="D916" s="187"/>
      <c r="E916" s="24"/>
      <c r="F916" s="187"/>
      <c r="G916" s="187"/>
      <c r="H916" s="187"/>
      <c r="I916" s="24"/>
      <c r="J916" s="24"/>
      <c r="K916" s="24"/>
      <c r="L916" s="24"/>
      <c r="M916" s="24"/>
    </row>
    <row r="917" spans="1:13" ht="19.5" customHeight="1">
      <c r="A917" s="187"/>
      <c r="B917" s="187"/>
      <c r="C917" s="187"/>
      <c r="D917" s="187"/>
      <c r="E917" s="24"/>
      <c r="F917" s="187"/>
      <c r="G917" s="187"/>
      <c r="H917" s="187"/>
      <c r="I917" s="24"/>
      <c r="J917" s="24"/>
      <c r="K917" s="24"/>
      <c r="L917" s="24"/>
      <c r="M917" s="24"/>
    </row>
    <row r="918" spans="1:13" ht="19.5" customHeight="1">
      <c r="A918" s="187"/>
      <c r="B918" s="187"/>
      <c r="C918" s="187"/>
      <c r="D918" s="187"/>
      <c r="E918" s="24"/>
      <c r="F918" s="187"/>
      <c r="G918" s="187"/>
      <c r="H918" s="187"/>
      <c r="I918" s="24"/>
      <c r="J918" s="24"/>
      <c r="K918" s="24"/>
      <c r="L918" s="24"/>
      <c r="M918" s="24"/>
    </row>
    <row r="919" spans="1:13" ht="19.5" customHeight="1">
      <c r="A919" s="187"/>
      <c r="B919" s="187"/>
      <c r="C919" s="187"/>
      <c r="D919" s="187"/>
      <c r="E919" s="24"/>
      <c r="F919" s="187"/>
      <c r="G919" s="187"/>
      <c r="H919" s="187"/>
      <c r="I919" s="24"/>
      <c r="J919" s="24"/>
      <c r="K919" s="24"/>
      <c r="L919" s="24"/>
      <c r="M919" s="24"/>
    </row>
    <row r="920" spans="1:13" ht="19.5" customHeight="1">
      <c r="A920" s="187"/>
      <c r="B920" s="187"/>
      <c r="C920" s="187"/>
      <c r="D920" s="187"/>
      <c r="E920" s="24"/>
      <c r="F920" s="187"/>
      <c r="G920" s="187"/>
      <c r="H920" s="187"/>
      <c r="I920" s="24"/>
      <c r="J920" s="24"/>
      <c r="K920" s="24"/>
      <c r="L920" s="24"/>
      <c r="M920" s="24"/>
    </row>
    <row r="921" spans="1:13" ht="19.5" customHeight="1">
      <c r="A921" s="187"/>
      <c r="B921" s="187"/>
      <c r="C921" s="187"/>
      <c r="D921" s="187"/>
      <c r="E921" s="24"/>
      <c r="F921" s="187"/>
      <c r="G921" s="187"/>
      <c r="H921" s="187"/>
      <c r="I921" s="24"/>
      <c r="J921" s="24"/>
      <c r="K921" s="24"/>
      <c r="L921" s="24"/>
      <c r="M921" s="24"/>
    </row>
    <row r="922" spans="1:13" ht="19.5" customHeight="1">
      <c r="A922" s="187"/>
      <c r="B922" s="187"/>
      <c r="C922" s="187"/>
      <c r="D922" s="187"/>
      <c r="E922" s="24"/>
      <c r="F922" s="187"/>
      <c r="G922" s="187"/>
      <c r="H922" s="187"/>
      <c r="I922" s="24"/>
      <c r="J922" s="24"/>
      <c r="K922" s="24"/>
      <c r="L922" s="24"/>
      <c r="M922" s="24"/>
    </row>
    <row r="923" spans="1:13" ht="19.5" customHeight="1">
      <c r="A923" s="187"/>
      <c r="B923" s="187"/>
      <c r="C923" s="187"/>
      <c r="D923" s="187"/>
      <c r="E923" s="24"/>
      <c r="F923" s="187"/>
      <c r="G923" s="187"/>
      <c r="H923" s="187"/>
      <c r="I923" s="24"/>
      <c r="J923" s="24"/>
      <c r="K923" s="24"/>
      <c r="L923" s="24"/>
      <c r="M923" s="24">
        <f>SUM(M904,M922)</f>
        <v>0</v>
      </c>
    </row>
    <row r="928" spans="1:13" ht="15">
      <c r="A928" s="140" t="s">
        <v>40</v>
      </c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</row>
    <row r="930" spans="1:4" ht="12.75">
      <c r="A930" s="149" t="s">
        <v>668</v>
      </c>
      <c r="B930" s="149"/>
      <c r="C930" s="149"/>
      <c r="D930" s="149"/>
    </row>
    <row r="932" spans="1:3" ht="12.75">
      <c r="A932" s="151" t="s">
        <v>669</v>
      </c>
      <c r="B932" s="151"/>
      <c r="C932" s="151"/>
    </row>
    <row r="934" spans="1:13" ht="12.75">
      <c r="A934" s="160"/>
      <c r="B934" s="160"/>
      <c r="C934" s="160"/>
      <c r="D934" s="5" t="s">
        <v>670</v>
      </c>
      <c r="E934" s="5" t="s">
        <v>672</v>
      </c>
      <c r="F934" s="70" t="s">
        <v>673</v>
      </c>
      <c r="G934" s="160"/>
      <c r="H934" s="160"/>
      <c r="I934" s="160"/>
      <c r="J934" s="5" t="s">
        <v>671</v>
      </c>
      <c r="K934" s="28"/>
      <c r="L934" s="70" t="s">
        <v>115</v>
      </c>
      <c r="M934" s="28"/>
    </row>
    <row r="935" spans="1:13" ht="12.75">
      <c r="A935" s="160"/>
      <c r="B935" s="160"/>
      <c r="C935" s="160"/>
      <c r="D935" s="5" t="s">
        <v>670</v>
      </c>
      <c r="E935" s="5" t="s">
        <v>672</v>
      </c>
      <c r="F935" s="70" t="s">
        <v>673</v>
      </c>
      <c r="G935" s="155"/>
      <c r="H935" s="155"/>
      <c r="I935" s="155"/>
      <c r="J935" s="5" t="s">
        <v>671</v>
      </c>
      <c r="K935" s="27"/>
      <c r="L935" s="70" t="s">
        <v>115</v>
      </c>
      <c r="M935" s="27"/>
    </row>
    <row r="936" spans="1:13" ht="12.75">
      <c r="A936" s="160"/>
      <c r="B936" s="160"/>
      <c r="C936" s="160"/>
      <c r="D936" s="5" t="s">
        <v>670</v>
      </c>
      <c r="E936" s="5" t="s">
        <v>674</v>
      </c>
      <c r="F936" s="70" t="s">
        <v>673</v>
      </c>
      <c r="G936" s="155"/>
      <c r="H936" s="155"/>
      <c r="I936" s="155"/>
      <c r="J936" s="5" t="s">
        <v>671</v>
      </c>
      <c r="K936" s="27"/>
      <c r="L936" s="70" t="s">
        <v>115</v>
      </c>
      <c r="M936" s="27"/>
    </row>
    <row r="939" spans="1:3" ht="12.75">
      <c r="A939" s="151" t="s">
        <v>675</v>
      </c>
      <c r="B939" s="151"/>
      <c r="C939" s="151"/>
    </row>
    <row r="940" spans="1:13" ht="12.75">
      <c r="A940" s="160"/>
      <c r="B940" s="160"/>
      <c r="C940" s="5" t="s">
        <v>670</v>
      </c>
      <c r="D940" s="5" t="s">
        <v>672</v>
      </c>
      <c r="E940" s="70" t="s">
        <v>673</v>
      </c>
      <c r="F940" s="149" t="s">
        <v>677</v>
      </c>
      <c r="G940" s="149"/>
      <c r="I940" s="28"/>
      <c r="J940" s="5" t="s">
        <v>671</v>
      </c>
      <c r="K940" s="28"/>
      <c r="L940" s="70" t="s">
        <v>115</v>
      </c>
      <c r="M940" s="28"/>
    </row>
    <row r="941" spans="1:13" ht="12.75">
      <c r="A941" s="155"/>
      <c r="B941" s="155"/>
      <c r="C941" s="5" t="s">
        <v>670</v>
      </c>
      <c r="D941" s="5" t="s">
        <v>672</v>
      </c>
      <c r="E941" s="70" t="s">
        <v>673</v>
      </c>
      <c r="F941" s="149" t="s">
        <v>678</v>
      </c>
      <c r="G941" s="149"/>
      <c r="H941" s="149"/>
      <c r="I941" s="27"/>
      <c r="J941" s="5" t="s">
        <v>671</v>
      </c>
      <c r="K941" s="27"/>
      <c r="L941" s="70" t="s">
        <v>115</v>
      </c>
      <c r="M941" s="27"/>
    </row>
    <row r="942" spans="1:13" ht="12.75">
      <c r="A942" s="155"/>
      <c r="B942" s="155"/>
      <c r="C942" s="5" t="s">
        <v>670</v>
      </c>
      <c r="D942" s="5" t="s">
        <v>676</v>
      </c>
      <c r="E942" s="70" t="s">
        <v>673</v>
      </c>
      <c r="F942" s="160"/>
      <c r="G942" s="160"/>
      <c r="H942" s="160"/>
      <c r="I942" s="160"/>
      <c r="J942" s="5" t="s">
        <v>671</v>
      </c>
      <c r="K942" s="27"/>
      <c r="L942" s="70" t="s">
        <v>115</v>
      </c>
      <c r="M942" s="27"/>
    </row>
    <row r="943" spans="1:13" ht="12.75">
      <c r="A943" s="155"/>
      <c r="B943" s="155"/>
      <c r="C943" s="5" t="s">
        <v>670</v>
      </c>
      <c r="D943" s="5" t="s">
        <v>674</v>
      </c>
      <c r="E943" s="70" t="s">
        <v>673</v>
      </c>
      <c r="F943" s="155"/>
      <c r="G943" s="155"/>
      <c r="H943" s="155"/>
      <c r="I943" s="155"/>
      <c r="J943" s="5" t="s">
        <v>671</v>
      </c>
      <c r="K943" s="27"/>
      <c r="L943" s="70" t="s">
        <v>115</v>
      </c>
      <c r="M943" s="27"/>
    </row>
    <row r="944" spans="1:13" ht="12.75">
      <c r="A944" s="155"/>
      <c r="B944" s="155"/>
      <c r="C944" s="5" t="s">
        <v>670</v>
      </c>
      <c r="D944" s="149" t="s">
        <v>679</v>
      </c>
      <c r="E944" s="149"/>
      <c r="F944" s="149"/>
      <c r="G944" s="155"/>
      <c r="H944" s="155"/>
      <c r="I944" s="155"/>
      <c r="J944" s="5" t="s">
        <v>671</v>
      </c>
      <c r="K944" s="27"/>
      <c r="L944" s="70" t="s">
        <v>115</v>
      </c>
      <c r="M944" s="27"/>
    </row>
    <row r="945" spans="1:13" ht="12.75">
      <c r="A945" s="155"/>
      <c r="B945" s="155"/>
      <c r="C945" s="5" t="s">
        <v>670</v>
      </c>
      <c r="D945" s="149" t="s">
        <v>679</v>
      </c>
      <c r="E945" s="149"/>
      <c r="F945" s="149"/>
      <c r="G945" s="155"/>
      <c r="H945" s="155"/>
      <c r="I945" s="155"/>
      <c r="J945" s="5" t="s">
        <v>671</v>
      </c>
      <c r="K945" s="27"/>
      <c r="L945" s="70" t="s">
        <v>115</v>
      </c>
      <c r="M945" s="27"/>
    </row>
    <row r="946" spans="1:13" ht="12.75">
      <c r="A946" s="5" t="s">
        <v>680</v>
      </c>
      <c r="F946" s="160"/>
      <c r="G946" s="160"/>
      <c r="H946" s="160"/>
      <c r="I946" s="5" t="s">
        <v>681</v>
      </c>
      <c r="J946" s="5" t="s">
        <v>671</v>
      </c>
      <c r="K946" s="27"/>
      <c r="L946" s="70" t="s">
        <v>115</v>
      </c>
      <c r="M946" s="27"/>
    </row>
    <row r="947" spans="11:13" ht="12.75">
      <c r="K947" s="5" t="s">
        <v>0</v>
      </c>
      <c r="M947" s="27"/>
    </row>
    <row r="950" spans="1:4" ht="12.75">
      <c r="A950" s="223" t="s">
        <v>682</v>
      </c>
      <c r="B950" s="223"/>
      <c r="C950" s="223"/>
      <c r="D950" s="223"/>
    </row>
    <row r="952" spans="1:5" ht="12.75">
      <c r="A952" s="151" t="s">
        <v>683</v>
      </c>
      <c r="B952" s="151"/>
      <c r="C952" s="151"/>
      <c r="D952" s="151"/>
      <c r="E952" s="151"/>
    </row>
    <row r="954" spans="1:13" ht="12.75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</row>
    <row r="955" spans="1:13" ht="12.75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</row>
    <row r="956" spans="1:13" ht="12.75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</row>
    <row r="957" spans="1:13" ht="12.75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</row>
    <row r="958" spans="1:13" ht="12.75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</row>
    <row r="959" spans="1:13" ht="12.75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</row>
    <row r="960" spans="1:13" ht="12.75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</row>
    <row r="961" spans="1:13" ht="12.75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</row>
    <row r="962" spans="1:13" ht="12.75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</row>
    <row r="963" spans="1:13" ht="12.75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</row>
    <row r="964" spans="1:13" ht="12.75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</row>
    <row r="965" spans="1:13" ht="12.75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</row>
    <row r="966" spans="1:13" ht="12" customHeight="1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</row>
    <row r="967" spans="1:13" ht="12.75" customHeight="1" hidden="1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</row>
    <row r="968" spans="1:13" ht="12.75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</row>
    <row r="969" spans="1:13" ht="12.75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</row>
    <row r="970" spans="1:13" ht="12.75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</row>
    <row r="971" spans="1:13" ht="12.75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</row>
    <row r="972" spans="1:13" ht="12.75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</row>
    <row r="973" spans="1:13" ht="12.75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</row>
    <row r="974" spans="1:13" ht="12.75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</row>
    <row r="975" spans="1:13" ht="12.75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</row>
    <row r="976" spans="1:13" ht="12.75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</row>
    <row r="977" spans="1:13" ht="12.75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</row>
    <row r="978" spans="1:13" ht="12.75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</row>
    <row r="979" spans="1:13" ht="12.75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</row>
    <row r="980" spans="1:13" ht="12.75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</row>
    <row r="981" spans="1:13" ht="12.75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</row>
    <row r="982" spans="1:13" ht="12.75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</row>
    <row r="983" spans="1:13" ht="12.75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</row>
    <row r="984" spans="1:13" ht="12.75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</row>
    <row r="985" spans="1:13" ht="12.75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</row>
    <row r="986" spans="1:13" ht="12.75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</row>
    <row r="987" spans="1:13" ht="12.75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</row>
    <row r="988" spans="1:13" ht="12.75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</row>
    <row r="989" spans="1:13" ht="12.75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</row>
    <row r="990" spans="1:13" ht="12.75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</row>
    <row r="991" spans="1:13" ht="12.75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</row>
    <row r="992" spans="1:13" ht="12.75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</row>
    <row r="993" spans="1:13" ht="12.75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</row>
    <row r="994" spans="1:13" ht="12.75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</row>
    <row r="995" spans="1:13" ht="12.75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</row>
    <row r="996" spans="1:13" ht="12.75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</row>
    <row r="997" spans="1:13" ht="12.75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</row>
    <row r="998" spans="1:13" ht="12.75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</row>
    <row r="999" spans="1:13" ht="12.7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</row>
    <row r="1000" spans="1:13" ht="12.7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</row>
    <row r="1001" spans="1:13" ht="12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</row>
    <row r="1002" spans="1:13" ht="12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</row>
    <row r="1003" spans="1:13" ht="12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</row>
    <row r="1004" spans="1:13" ht="12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</row>
    <row r="1005" spans="1:13" ht="12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</row>
    <row r="1006" spans="1:4" ht="12.75">
      <c r="A1006" s="223" t="s">
        <v>685</v>
      </c>
      <c r="B1006" s="223"/>
      <c r="C1006" s="223"/>
      <c r="D1006" s="223"/>
    </row>
    <row r="1008" spans="1:5" ht="12.75">
      <c r="A1008" s="151" t="s">
        <v>684</v>
      </c>
      <c r="B1008" s="151"/>
      <c r="C1008" s="151"/>
      <c r="D1008" s="151"/>
      <c r="E1008" s="151"/>
    </row>
    <row r="1010" spans="1:13" ht="12.75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</row>
    <row r="1011" spans="1:13" ht="12.75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</row>
    <row r="1012" spans="1:13" ht="12.75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</row>
    <row r="1013" spans="1:13" ht="12.75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</row>
    <row r="1014" spans="1:13" ht="12.75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</row>
    <row r="1015" spans="1:13" ht="12.75">
      <c r="A1015" s="142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  <c r="M1015" s="142"/>
    </row>
    <row r="1016" spans="1:13" ht="12.75">
      <c r="A1016" s="142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  <c r="M1016" s="142"/>
    </row>
    <row r="1017" spans="1:13" ht="12.75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  <c r="M1017" s="142"/>
    </row>
    <row r="1018" spans="1:13" ht="12.75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  <c r="M1018" s="142"/>
    </row>
    <row r="1019" spans="1:13" ht="12.75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</row>
    <row r="1020" spans="1:13" ht="12.75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</row>
    <row r="1021" spans="1:13" ht="12.75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  <c r="M1021" s="142"/>
    </row>
    <row r="1022" spans="1:13" ht="12.75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  <c r="M1022" s="142"/>
    </row>
    <row r="1023" spans="1:13" ht="12.75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  <c r="M1023" s="142"/>
    </row>
    <row r="1024" spans="1:13" ht="12.75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</row>
    <row r="1025" spans="1:13" ht="12.75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</row>
    <row r="1026" spans="1:13" ht="12.75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</row>
    <row r="1027" spans="1:13" ht="12.75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</row>
    <row r="1028" spans="1:13" ht="12.75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</row>
    <row r="1029" spans="1:13" ht="12.75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</row>
    <row r="1030" spans="1:13" ht="12.75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  <c r="M1030" s="142"/>
    </row>
    <row r="1031" spans="1:13" ht="12.75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  <c r="M1031" s="142"/>
    </row>
    <row r="1032" spans="1:13" ht="12.75">
      <c r="A1032" s="142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  <c r="M1032" s="142"/>
    </row>
    <row r="1033" spans="1:13" ht="12.75">
      <c r="A1033" s="142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  <c r="M1033" s="142"/>
    </row>
    <row r="1034" spans="1:13" ht="12.75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</row>
    <row r="1035" spans="1:13" ht="12.75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</row>
    <row r="1036" spans="1:13" ht="12.75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</row>
    <row r="1037" spans="1:13" ht="12.75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  <c r="M1037" s="142"/>
    </row>
    <row r="1038" spans="1:13" ht="12.75">
      <c r="A1038" s="142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  <c r="M1038" s="142"/>
    </row>
    <row r="1039" spans="1:13" ht="12.75">
      <c r="A1039" s="142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  <c r="M1039" s="142"/>
    </row>
    <row r="1040" spans="1:13" ht="12.75">
      <c r="A1040" s="142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  <c r="M1040" s="142"/>
    </row>
    <row r="1041" spans="1:13" ht="12.75">
      <c r="A1041" s="142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  <c r="M1041" s="142"/>
    </row>
    <row r="1042" spans="1:13" ht="12.75">
      <c r="A1042" s="142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  <c r="M1042" s="142"/>
    </row>
    <row r="1043" spans="1:13" ht="12.75">
      <c r="A1043" s="142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  <c r="M1043" s="142"/>
    </row>
    <row r="1044" spans="1:13" ht="12.75">
      <c r="A1044" s="142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  <c r="M1044" s="142"/>
    </row>
    <row r="1045" spans="1:13" ht="12.75">
      <c r="A1045" s="142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  <c r="M1045" s="142"/>
    </row>
    <row r="1046" spans="1:13" ht="12.75">
      <c r="A1046" s="142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  <c r="M1046" s="142"/>
    </row>
    <row r="1047" spans="1:13" ht="12.75">
      <c r="A1047" s="142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  <c r="M1047" s="142"/>
    </row>
    <row r="1048" spans="1:13" ht="12.75">
      <c r="A1048" s="142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  <c r="M1048" s="142"/>
    </row>
    <row r="1049" spans="1:13" ht="12.75">
      <c r="A1049" s="142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  <c r="M1049" s="142"/>
    </row>
    <row r="1050" spans="1:13" ht="12.75">
      <c r="A1050" s="142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  <c r="M1050" s="142"/>
    </row>
    <row r="1051" spans="1:13" ht="12.75">
      <c r="A1051" s="142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  <c r="M1051" s="142"/>
    </row>
    <row r="1052" spans="1:13" ht="12.75">
      <c r="A1052" s="142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  <c r="M1052" s="142"/>
    </row>
    <row r="1053" spans="1:13" ht="12.75">
      <c r="A1053" s="142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  <c r="M1053" s="142"/>
    </row>
    <row r="1054" spans="1:13" ht="12.75">
      <c r="A1054" s="142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  <c r="M1054" s="142"/>
    </row>
    <row r="1055" spans="1:13" ht="12.75">
      <c r="A1055" s="142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  <c r="M1055" s="142"/>
    </row>
  </sheetData>
  <sheetProtection/>
  <mergeCells count="1024">
    <mergeCell ref="X2:AB2"/>
    <mergeCell ref="A954:M998"/>
    <mergeCell ref="A1006:D1006"/>
    <mergeCell ref="A1008:E1008"/>
    <mergeCell ref="A1010:M1055"/>
    <mergeCell ref="A945:B945"/>
    <mergeCell ref="D945:F945"/>
    <mergeCell ref="G945:I945"/>
    <mergeCell ref="F946:H946"/>
    <mergeCell ref="A950:D950"/>
    <mergeCell ref="A952:E952"/>
    <mergeCell ref="A942:B942"/>
    <mergeCell ref="F942:I942"/>
    <mergeCell ref="A943:B943"/>
    <mergeCell ref="F943:I943"/>
    <mergeCell ref="A944:B944"/>
    <mergeCell ref="D944:F944"/>
    <mergeCell ref="G944:I944"/>
    <mergeCell ref="A936:C936"/>
    <mergeCell ref="G936:I936"/>
    <mergeCell ref="A939:C939"/>
    <mergeCell ref="A940:B940"/>
    <mergeCell ref="F940:G940"/>
    <mergeCell ref="A941:B941"/>
    <mergeCell ref="F941:H941"/>
    <mergeCell ref="A928:M928"/>
    <mergeCell ref="A930:D930"/>
    <mergeCell ref="A932:C932"/>
    <mergeCell ref="A934:C934"/>
    <mergeCell ref="G934:I934"/>
    <mergeCell ref="A935:C935"/>
    <mergeCell ref="G935:I935"/>
    <mergeCell ref="A922:B922"/>
    <mergeCell ref="C922:D922"/>
    <mergeCell ref="F922:H922"/>
    <mergeCell ref="A923:B923"/>
    <mergeCell ref="C923:D923"/>
    <mergeCell ref="F923:H923"/>
    <mergeCell ref="A920:B920"/>
    <mergeCell ref="C920:D920"/>
    <mergeCell ref="F920:H920"/>
    <mergeCell ref="A921:B921"/>
    <mergeCell ref="C921:D921"/>
    <mergeCell ref="F921:H921"/>
    <mergeCell ref="A918:B918"/>
    <mergeCell ref="C918:D918"/>
    <mergeCell ref="F918:H918"/>
    <mergeCell ref="A919:B919"/>
    <mergeCell ref="C919:D919"/>
    <mergeCell ref="F919:H919"/>
    <mergeCell ref="A916:B916"/>
    <mergeCell ref="C916:D916"/>
    <mergeCell ref="F916:H916"/>
    <mergeCell ref="A917:B917"/>
    <mergeCell ref="C917:D917"/>
    <mergeCell ref="F917:H917"/>
    <mergeCell ref="A914:B914"/>
    <mergeCell ref="C914:D914"/>
    <mergeCell ref="F914:H914"/>
    <mergeCell ref="A915:B915"/>
    <mergeCell ref="C915:D915"/>
    <mergeCell ref="F915:H915"/>
    <mergeCell ref="A912:B912"/>
    <mergeCell ref="C912:D912"/>
    <mergeCell ref="F912:H912"/>
    <mergeCell ref="A913:B913"/>
    <mergeCell ref="C913:D913"/>
    <mergeCell ref="F913:H913"/>
    <mergeCell ref="A910:B910"/>
    <mergeCell ref="C910:D910"/>
    <mergeCell ref="F910:H910"/>
    <mergeCell ref="A911:B911"/>
    <mergeCell ref="C911:D911"/>
    <mergeCell ref="F911:H911"/>
    <mergeCell ref="A908:B908"/>
    <mergeCell ref="C908:D908"/>
    <mergeCell ref="F908:H908"/>
    <mergeCell ref="A909:B909"/>
    <mergeCell ref="C909:D909"/>
    <mergeCell ref="F909:H909"/>
    <mergeCell ref="A906:B906"/>
    <mergeCell ref="C906:D906"/>
    <mergeCell ref="F906:H906"/>
    <mergeCell ref="A907:B907"/>
    <mergeCell ref="C907:D907"/>
    <mergeCell ref="F907:H907"/>
    <mergeCell ref="M902:M903"/>
    <mergeCell ref="A904:B904"/>
    <mergeCell ref="C904:D904"/>
    <mergeCell ref="F904:H904"/>
    <mergeCell ref="A905:B905"/>
    <mergeCell ref="C905:D905"/>
    <mergeCell ref="F905:H905"/>
    <mergeCell ref="A899:M899"/>
    <mergeCell ref="A900:M900"/>
    <mergeCell ref="A902:B903"/>
    <mergeCell ref="C902:D903"/>
    <mergeCell ref="E902:E903"/>
    <mergeCell ref="F902:H903"/>
    <mergeCell ref="I902:I903"/>
    <mergeCell ref="J902:J903"/>
    <mergeCell ref="K902:K903"/>
    <mergeCell ref="L902:L903"/>
    <mergeCell ref="A897:C897"/>
    <mergeCell ref="D897:E897"/>
    <mergeCell ref="F897:I897"/>
    <mergeCell ref="J897:K897"/>
    <mergeCell ref="L897:M897"/>
    <mergeCell ref="A898:C898"/>
    <mergeCell ref="D898:E898"/>
    <mergeCell ref="F898:I898"/>
    <mergeCell ref="J898:K898"/>
    <mergeCell ref="L898:M898"/>
    <mergeCell ref="A895:C895"/>
    <mergeCell ref="D895:E895"/>
    <mergeCell ref="F895:I895"/>
    <mergeCell ref="J895:K895"/>
    <mergeCell ref="L895:M895"/>
    <mergeCell ref="A896:C896"/>
    <mergeCell ref="D896:E896"/>
    <mergeCell ref="F896:I896"/>
    <mergeCell ref="J896:K896"/>
    <mergeCell ref="L896:M896"/>
    <mergeCell ref="A893:C893"/>
    <mergeCell ref="D893:E893"/>
    <mergeCell ref="F893:I893"/>
    <mergeCell ref="J893:K893"/>
    <mergeCell ref="L893:M893"/>
    <mergeCell ref="A894:C894"/>
    <mergeCell ref="D894:E894"/>
    <mergeCell ref="F894:I894"/>
    <mergeCell ref="J894:K894"/>
    <mergeCell ref="L894:M894"/>
    <mergeCell ref="A891:C891"/>
    <mergeCell ref="D891:E891"/>
    <mergeCell ref="F891:I891"/>
    <mergeCell ref="J891:K891"/>
    <mergeCell ref="L891:M891"/>
    <mergeCell ref="A892:C892"/>
    <mergeCell ref="D892:E892"/>
    <mergeCell ref="F892:I892"/>
    <mergeCell ref="J892:K892"/>
    <mergeCell ref="L892:M892"/>
    <mergeCell ref="A889:C889"/>
    <mergeCell ref="D889:E889"/>
    <mergeCell ref="F889:I889"/>
    <mergeCell ref="J889:K889"/>
    <mergeCell ref="L889:M889"/>
    <mergeCell ref="A890:C890"/>
    <mergeCell ref="D890:E890"/>
    <mergeCell ref="F890:I890"/>
    <mergeCell ref="J890:K890"/>
    <mergeCell ref="L890:M890"/>
    <mergeCell ref="A887:C887"/>
    <mergeCell ref="D887:E887"/>
    <mergeCell ref="F887:I887"/>
    <mergeCell ref="J887:K887"/>
    <mergeCell ref="L887:M887"/>
    <mergeCell ref="A888:C888"/>
    <mergeCell ref="D888:E888"/>
    <mergeCell ref="F888:I888"/>
    <mergeCell ref="J888:K888"/>
    <mergeCell ref="L888:M888"/>
    <mergeCell ref="A885:C885"/>
    <mergeCell ref="D885:E885"/>
    <mergeCell ref="F885:I885"/>
    <mergeCell ref="J885:K885"/>
    <mergeCell ref="L885:M885"/>
    <mergeCell ref="A886:C886"/>
    <mergeCell ref="D886:E886"/>
    <mergeCell ref="F886:I886"/>
    <mergeCell ref="J886:K886"/>
    <mergeCell ref="L886:M886"/>
    <mergeCell ref="A883:C883"/>
    <mergeCell ref="D883:E883"/>
    <mergeCell ref="F883:I883"/>
    <mergeCell ref="J883:K883"/>
    <mergeCell ref="L883:M883"/>
    <mergeCell ref="A884:C884"/>
    <mergeCell ref="D884:E884"/>
    <mergeCell ref="F884:I884"/>
    <mergeCell ref="J884:K884"/>
    <mergeCell ref="L884:M884"/>
    <mergeCell ref="A881:C881"/>
    <mergeCell ref="D881:E881"/>
    <mergeCell ref="F881:I881"/>
    <mergeCell ref="J881:K881"/>
    <mergeCell ref="L881:M881"/>
    <mergeCell ref="A882:C882"/>
    <mergeCell ref="D882:E882"/>
    <mergeCell ref="F882:I882"/>
    <mergeCell ref="J882:K882"/>
    <mergeCell ref="L882:M882"/>
    <mergeCell ref="A879:C879"/>
    <mergeCell ref="D879:E879"/>
    <mergeCell ref="F879:I879"/>
    <mergeCell ref="J879:K879"/>
    <mergeCell ref="L879:M879"/>
    <mergeCell ref="A880:C880"/>
    <mergeCell ref="D880:E880"/>
    <mergeCell ref="F880:I880"/>
    <mergeCell ref="J880:K880"/>
    <mergeCell ref="L880:M880"/>
    <mergeCell ref="A877:C877"/>
    <mergeCell ref="D877:E877"/>
    <mergeCell ref="F877:I877"/>
    <mergeCell ref="J877:K877"/>
    <mergeCell ref="L877:M877"/>
    <mergeCell ref="A878:C878"/>
    <mergeCell ref="D878:E878"/>
    <mergeCell ref="F878:I878"/>
    <mergeCell ref="J878:K878"/>
    <mergeCell ref="L878:M878"/>
    <mergeCell ref="A875:C875"/>
    <mergeCell ref="D875:E875"/>
    <mergeCell ref="F875:I875"/>
    <mergeCell ref="J875:K875"/>
    <mergeCell ref="L875:M875"/>
    <mergeCell ref="A876:C876"/>
    <mergeCell ref="D876:E876"/>
    <mergeCell ref="F876:I876"/>
    <mergeCell ref="J876:K876"/>
    <mergeCell ref="L876:M876"/>
    <mergeCell ref="A870:M870"/>
    <mergeCell ref="A871:M871"/>
    <mergeCell ref="A873:C874"/>
    <mergeCell ref="D873:E874"/>
    <mergeCell ref="F873:I874"/>
    <mergeCell ref="J873:K874"/>
    <mergeCell ref="L873:M874"/>
    <mergeCell ref="A867:C867"/>
    <mergeCell ref="D867:E867"/>
    <mergeCell ref="F867:I867"/>
    <mergeCell ref="J867:K867"/>
    <mergeCell ref="L867:M867"/>
    <mergeCell ref="A868:C868"/>
    <mergeCell ref="D868:E868"/>
    <mergeCell ref="F868:I868"/>
    <mergeCell ref="J868:K868"/>
    <mergeCell ref="L868:M868"/>
    <mergeCell ref="A865:C865"/>
    <mergeCell ref="D865:E865"/>
    <mergeCell ref="F865:I865"/>
    <mergeCell ref="J865:K865"/>
    <mergeCell ref="L865:M865"/>
    <mergeCell ref="A866:C866"/>
    <mergeCell ref="D866:E866"/>
    <mergeCell ref="F866:I866"/>
    <mergeCell ref="J866:K866"/>
    <mergeCell ref="L866:M866"/>
    <mergeCell ref="A863:C863"/>
    <mergeCell ref="D863:E863"/>
    <mergeCell ref="F863:I863"/>
    <mergeCell ref="J863:K863"/>
    <mergeCell ref="L863:M863"/>
    <mergeCell ref="A864:C864"/>
    <mergeCell ref="D864:E864"/>
    <mergeCell ref="F864:I864"/>
    <mergeCell ref="J864:K864"/>
    <mergeCell ref="L864:M864"/>
    <mergeCell ref="A861:C861"/>
    <mergeCell ref="D861:E861"/>
    <mergeCell ref="F861:I861"/>
    <mergeCell ref="J861:K861"/>
    <mergeCell ref="L861:M861"/>
    <mergeCell ref="A862:C862"/>
    <mergeCell ref="D862:E862"/>
    <mergeCell ref="F862:I862"/>
    <mergeCell ref="J862:K862"/>
    <mergeCell ref="L862:M862"/>
    <mergeCell ref="A859:C859"/>
    <mergeCell ref="D859:E859"/>
    <mergeCell ref="F859:I859"/>
    <mergeCell ref="J859:K859"/>
    <mergeCell ref="L859:M859"/>
    <mergeCell ref="A860:C860"/>
    <mergeCell ref="D860:E860"/>
    <mergeCell ref="F860:I860"/>
    <mergeCell ref="J860:K860"/>
    <mergeCell ref="L860:M860"/>
    <mergeCell ref="A857:C857"/>
    <mergeCell ref="D857:E857"/>
    <mergeCell ref="F857:I857"/>
    <mergeCell ref="J857:K857"/>
    <mergeCell ref="L857:M857"/>
    <mergeCell ref="A858:C858"/>
    <mergeCell ref="D858:E858"/>
    <mergeCell ref="F858:I858"/>
    <mergeCell ref="J858:K858"/>
    <mergeCell ref="L858:M858"/>
    <mergeCell ref="A855:C855"/>
    <mergeCell ref="D855:E855"/>
    <mergeCell ref="F855:I855"/>
    <mergeCell ref="J855:K855"/>
    <mergeCell ref="L855:M855"/>
    <mergeCell ref="A856:C856"/>
    <mergeCell ref="D856:E856"/>
    <mergeCell ref="F856:I856"/>
    <mergeCell ref="J856:K856"/>
    <mergeCell ref="L856:M856"/>
    <mergeCell ref="A853:C853"/>
    <mergeCell ref="D853:E853"/>
    <mergeCell ref="F853:I853"/>
    <mergeCell ref="J853:K853"/>
    <mergeCell ref="L853:M853"/>
    <mergeCell ref="A854:C854"/>
    <mergeCell ref="D854:E854"/>
    <mergeCell ref="F854:I854"/>
    <mergeCell ref="J854:K854"/>
    <mergeCell ref="L854:M854"/>
    <mergeCell ref="A851:C851"/>
    <mergeCell ref="D851:E851"/>
    <mergeCell ref="F851:I851"/>
    <mergeCell ref="J851:K851"/>
    <mergeCell ref="L851:M851"/>
    <mergeCell ref="A852:C852"/>
    <mergeCell ref="D852:E852"/>
    <mergeCell ref="F852:I852"/>
    <mergeCell ref="J852:K852"/>
    <mergeCell ref="L852:M852"/>
    <mergeCell ref="A849:C849"/>
    <mergeCell ref="D849:E849"/>
    <mergeCell ref="F849:I849"/>
    <mergeCell ref="J849:K849"/>
    <mergeCell ref="L849:M849"/>
    <mergeCell ref="A850:C850"/>
    <mergeCell ref="D850:E850"/>
    <mergeCell ref="F850:I850"/>
    <mergeCell ref="J850:K850"/>
    <mergeCell ref="L850:M850"/>
    <mergeCell ref="A847:C847"/>
    <mergeCell ref="D847:E847"/>
    <mergeCell ref="F847:I847"/>
    <mergeCell ref="J847:K847"/>
    <mergeCell ref="L847:M847"/>
    <mergeCell ref="A848:C848"/>
    <mergeCell ref="D848:E848"/>
    <mergeCell ref="F848:I848"/>
    <mergeCell ref="J848:K848"/>
    <mergeCell ref="L848:M848"/>
    <mergeCell ref="A842:M842"/>
    <mergeCell ref="A844:C846"/>
    <mergeCell ref="D844:E846"/>
    <mergeCell ref="F844:I846"/>
    <mergeCell ref="J844:K844"/>
    <mergeCell ref="L844:M846"/>
    <mergeCell ref="J845:K845"/>
    <mergeCell ref="J846:K846"/>
    <mergeCell ref="A840:C840"/>
    <mergeCell ref="D840:E840"/>
    <mergeCell ref="F840:I840"/>
    <mergeCell ref="J840:K840"/>
    <mergeCell ref="L840:M840"/>
    <mergeCell ref="A841:M841"/>
    <mergeCell ref="A838:C838"/>
    <mergeCell ref="D838:E838"/>
    <mergeCell ref="F838:I838"/>
    <mergeCell ref="J838:K838"/>
    <mergeCell ref="L838:M838"/>
    <mergeCell ref="A839:C839"/>
    <mergeCell ref="D839:E839"/>
    <mergeCell ref="F839:I839"/>
    <mergeCell ref="J839:K839"/>
    <mergeCell ref="L839:M839"/>
    <mergeCell ref="A836:C836"/>
    <mergeCell ref="D836:E836"/>
    <mergeCell ref="F836:I836"/>
    <mergeCell ref="J836:K836"/>
    <mergeCell ref="L836:M836"/>
    <mergeCell ref="A837:C837"/>
    <mergeCell ref="D837:E837"/>
    <mergeCell ref="F837:I837"/>
    <mergeCell ref="J837:K837"/>
    <mergeCell ref="L837:M837"/>
    <mergeCell ref="A834:C834"/>
    <mergeCell ref="D834:E834"/>
    <mergeCell ref="F834:I834"/>
    <mergeCell ref="J834:K834"/>
    <mergeCell ref="L834:M834"/>
    <mergeCell ref="A835:C835"/>
    <mergeCell ref="D835:E835"/>
    <mergeCell ref="F835:I835"/>
    <mergeCell ref="J835:K835"/>
    <mergeCell ref="L835:M835"/>
    <mergeCell ref="A832:C832"/>
    <mergeCell ref="D832:E832"/>
    <mergeCell ref="F832:I832"/>
    <mergeCell ref="J832:K832"/>
    <mergeCell ref="L832:M832"/>
    <mergeCell ref="A833:C833"/>
    <mergeCell ref="D833:E833"/>
    <mergeCell ref="F833:I833"/>
    <mergeCell ref="J833:K833"/>
    <mergeCell ref="L833:M833"/>
    <mergeCell ref="A830:C830"/>
    <mergeCell ref="D830:E830"/>
    <mergeCell ref="F830:I830"/>
    <mergeCell ref="J830:K830"/>
    <mergeCell ref="L830:M830"/>
    <mergeCell ref="A831:C831"/>
    <mergeCell ref="D831:E831"/>
    <mergeCell ref="F831:I831"/>
    <mergeCell ref="J831:K831"/>
    <mergeCell ref="L831:M831"/>
    <mergeCell ref="A828:C828"/>
    <mergeCell ref="D828:E828"/>
    <mergeCell ref="F828:I828"/>
    <mergeCell ref="J828:K828"/>
    <mergeCell ref="L828:M828"/>
    <mergeCell ref="A829:C829"/>
    <mergeCell ref="D829:E829"/>
    <mergeCell ref="F829:I829"/>
    <mergeCell ref="J829:K829"/>
    <mergeCell ref="L829:M829"/>
    <mergeCell ref="A826:C826"/>
    <mergeCell ref="D826:E826"/>
    <mergeCell ref="F826:I826"/>
    <mergeCell ref="J826:K826"/>
    <mergeCell ref="L826:M826"/>
    <mergeCell ref="A827:C827"/>
    <mergeCell ref="D827:E827"/>
    <mergeCell ref="F827:I827"/>
    <mergeCell ref="J827:K827"/>
    <mergeCell ref="L827:M827"/>
    <mergeCell ref="A824:C824"/>
    <mergeCell ref="D824:E824"/>
    <mergeCell ref="F824:I824"/>
    <mergeCell ref="J824:K824"/>
    <mergeCell ref="L824:M824"/>
    <mergeCell ref="A825:C825"/>
    <mergeCell ref="D825:E825"/>
    <mergeCell ref="F825:I825"/>
    <mergeCell ref="J825:K825"/>
    <mergeCell ref="L825:M825"/>
    <mergeCell ref="A822:C822"/>
    <mergeCell ref="D822:E822"/>
    <mergeCell ref="F822:I822"/>
    <mergeCell ref="J822:K822"/>
    <mergeCell ref="L822:M822"/>
    <mergeCell ref="A823:C823"/>
    <mergeCell ref="D823:E823"/>
    <mergeCell ref="F823:I823"/>
    <mergeCell ref="J823:K823"/>
    <mergeCell ref="L823:M823"/>
    <mergeCell ref="A820:C820"/>
    <mergeCell ref="D820:E820"/>
    <mergeCell ref="F820:I820"/>
    <mergeCell ref="J820:K820"/>
    <mergeCell ref="L820:M820"/>
    <mergeCell ref="A821:C821"/>
    <mergeCell ref="D821:E821"/>
    <mergeCell ref="F821:I821"/>
    <mergeCell ref="J821:K821"/>
    <mergeCell ref="L821:M821"/>
    <mergeCell ref="A819:C819"/>
    <mergeCell ref="D819:E819"/>
    <mergeCell ref="F819:I819"/>
    <mergeCell ref="J819:K819"/>
    <mergeCell ref="L819:M819"/>
    <mergeCell ref="A816:C818"/>
    <mergeCell ref="D816:E818"/>
    <mergeCell ref="F816:I818"/>
    <mergeCell ref="J816:K816"/>
    <mergeCell ref="L816:M818"/>
    <mergeCell ref="C5:E5"/>
    <mergeCell ref="F5:J5"/>
    <mergeCell ref="B7:E7"/>
    <mergeCell ref="F7:J7"/>
    <mergeCell ref="C8:E8"/>
    <mergeCell ref="F8:J8"/>
    <mergeCell ref="C9:E9"/>
    <mergeCell ref="F9:J9"/>
    <mergeCell ref="C10:E10"/>
    <mergeCell ref="F10:J10"/>
    <mergeCell ref="C11:E11"/>
    <mergeCell ref="F11:J11"/>
    <mergeCell ref="C12:E12"/>
    <mergeCell ref="F12:J12"/>
    <mergeCell ref="C13:E13"/>
    <mergeCell ref="F13:J13"/>
    <mergeCell ref="C14:E14"/>
    <mergeCell ref="F14:J14"/>
    <mergeCell ref="C15:E15"/>
    <mergeCell ref="F15:J15"/>
    <mergeCell ref="F16:J16"/>
    <mergeCell ref="B17:G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C27:E27"/>
    <mergeCell ref="F27:J27"/>
    <mergeCell ref="C28:E28"/>
    <mergeCell ref="F28:J28"/>
    <mergeCell ref="C29:E29"/>
    <mergeCell ref="F29:J29"/>
    <mergeCell ref="C30:E30"/>
    <mergeCell ref="F30:J30"/>
    <mergeCell ref="F32:J32"/>
    <mergeCell ref="C33:E33"/>
    <mergeCell ref="F33:J33"/>
    <mergeCell ref="B36:D36"/>
    <mergeCell ref="C37:E37"/>
    <mergeCell ref="F37:J37"/>
    <mergeCell ref="C38:E38"/>
    <mergeCell ref="F38:J38"/>
    <mergeCell ref="C39:E39"/>
    <mergeCell ref="F39:J39"/>
    <mergeCell ref="C40:E40"/>
    <mergeCell ref="F40:J40"/>
    <mergeCell ref="C41:E41"/>
    <mergeCell ref="F41:J41"/>
    <mergeCell ref="C42:E42"/>
    <mergeCell ref="F42:J42"/>
    <mergeCell ref="C43:E43"/>
    <mergeCell ref="F43:J43"/>
    <mergeCell ref="C47:E47"/>
    <mergeCell ref="C51:E51"/>
    <mergeCell ref="C55:E55"/>
    <mergeCell ref="C59:F59"/>
    <mergeCell ref="C63:E63"/>
    <mergeCell ref="C67:E67"/>
    <mergeCell ref="C71:E71"/>
    <mergeCell ref="C75:F75"/>
    <mergeCell ref="C81:E81"/>
    <mergeCell ref="F81:J81"/>
    <mergeCell ref="C84:E84"/>
    <mergeCell ref="C88:E88"/>
    <mergeCell ref="C92:E92"/>
    <mergeCell ref="C96:E96"/>
    <mergeCell ref="C100:F100"/>
    <mergeCell ref="C104:E104"/>
    <mergeCell ref="C108:E108"/>
    <mergeCell ref="C112:E112"/>
    <mergeCell ref="C119:E119"/>
    <mergeCell ref="C120:F120"/>
    <mergeCell ref="C124:F124"/>
    <mergeCell ref="C128:F128"/>
    <mergeCell ref="C134:E134"/>
    <mergeCell ref="F134:J134"/>
    <mergeCell ref="C137:E137"/>
    <mergeCell ref="C141:E141"/>
    <mergeCell ref="C145:E145"/>
    <mergeCell ref="C149:E149"/>
    <mergeCell ref="C153:F153"/>
    <mergeCell ref="C157:G157"/>
    <mergeCell ref="C161:E161"/>
    <mergeCell ref="C165:E165"/>
    <mergeCell ref="C169:F169"/>
    <mergeCell ref="C173:F173"/>
    <mergeCell ref="C177:F177"/>
    <mergeCell ref="C181:F181"/>
    <mergeCell ref="C187:E187"/>
    <mergeCell ref="F187:J187"/>
    <mergeCell ref="C190:E190"/>
    <mergeCell ref="C194:E194"/>
    <mergeCell ref="C198:E198"/>
    <mergeCell ref="C202:E202"/>
    <mergeCell ref="C206:F206"/>
    <mergeCell ref="C210:G210"/>
    <mergeCell ref="C214:E214"/>
    <mergeCell ref="C218:E218"/>
    <mergeCell ref="C222:F222"/>
    <mergeCell ref="C226:F226"/>
    <mergeCell ref="C230:F230"/>
    <mergeCell ref="C234:F234"/>
    <mergeCell ref="C240:E240"/>
    <mergeCell ref="F240:J240"/>
    <mergeCell ref="C243:E243"/>
    <mergeCell ref="C247:E247"/>
    <mergeCell ref="C251:E251"/>
    <mergeCell ref="C256:F256"/>
    <mergeCell ref="C257:H257"/>
    <mergeCell ref="C261:F261"/>
    <mergeCell ref="C265:G265"/>
    <mergeCell ref="C269:E269"/>
    <mergeCell ref="C273:E273"/>
    <mergeCell ref="C277:F277"/>
    <mergeCell ref="C281:F281"/>
    <mergeCell ref="C285:F285"/>
    <mergeCell ref="C291:E291"/>
    <mergeCell ref="F291:J291"/>
    <mergeCell ref="C294:E294"/>
    <mergeCell ref="C298:E298"/>
    <mergeCell ref="C302:E302"/>
    <mergeCell ref="C306:E306"/>
    <mergeCell ref="C310:F310"/>
    <mergeCell ref="C314:G314"/>
    <mergeCell ref="C318:E318"/>
    <mergeCell ref="C322:E322"/>
    <mergeCell ref="C326:F326"/>
    <mergeCell ref="C330:F330"/>
    <mergeCell ref="C334:F334"/>
    <mergeCell ref="C338:F338"/>
    <mergeCell ref="C344:E344"/>
    <mergeCell ref="F344:J344"/>
    <mergeCell ref="C347:E347"/>
    <mergeCell ref="C351:E351"/>
    <mergeCell ref="C355:E355"/>
    <mergeCell ref="C359:E359"/>
    <mergeCell ref="C363:F363"/>
    <mergeCell ref="C367:G367"/>
    <mergeCell ref="C371:I371"/>
    <mergeCell ref="C372:I372"/>
    <mergeCell ref="C373:I373"/>
    <mergeCell ref="C374:I374"/>
    <mergeCell ref="C375:I375"/>
    <mergeCell ref="C378:F378"/>
    <mergeCell ref="C379:E379"/>
    <mergeCell ref="C383:F383"/>
    <mergeCell ref="C387:F387"/>
    <mergeCell ref="C394:E394"/>
    <mergeCell ref="F394:J394"/>
    <mergeCell ref="C397:E397"/>
    <mergeCell ref="C401:E401"/>
    <mergeCell ref="C405:E405"/>
    <mergeCell ref="C409:E409"/>
    <mergeCell ref="C413:F413"/>
    <mergeCell ref="C417:G417"/>
    <mergeCell ref="C421:E421"/>
    <mergeCell ref="C425:E425"/>
    <mergeCell ref="C429:F429"/>
    <mergeCell ref="C433:F433"/>
    <mergeCell ref="C437:F437"/>
    <mergeCell ref="C441:F441"/>
    <mergeCell ref="C447:E447"/>
    <mergeCell ref="F447:J447"/>
    <mergeCell ref="C450:E450"/>
    <mergeCell ref="C454:E454"/>
    <mergeCell ref="C458:E458"/>
    <mergeCell ref="C462:E462"/>
    <mergeCell ref="C466:F466"/>
    <mergeCell ref="C470:G470"/>
    <mergeCell ref="C474:E474"/>
    <mergeCell ref="C478:E478"/>
    <mergeCell ref="C482:F482"/>
    <mergeCell ref="C486:F486"/>
    <mergeCell ref="C490:F490"/>
    <mergeCell ref="C496:E496"/>
    <mergeCell ref="F496:J496"/>
    <mergeCell ref="C499:E499"/>
    <mergeCell ref="F499:J499"/>
    <mergeCell ref="C500:E500"/>
    <mergeCell ref="F500:J500"/>
    <mergeCell ref="F501:J501"/>
    <mergeCell ref="C502:E502"/>
    <mergeCell ref="F502:J502"/>
    <mergeCell ref="C503:E503"/>
    <mergeCell ref="F503:J503"/>
    <mergeCell ref="C504:E504"/>
    <mergeCell ref="F504:J504"/>
    <mergeCell ref="C505:E505"/>
    <mergeCell ref="F505:J505"/>
    <mergeCell ref="C506:E506"/>
    <mergeCell ref="F506:J506"/>
    <mergeCell ref="C507:E507"/>
    <mergeCell ref="F507:J507"/>
    <mergeCell ref="C508:E508"/>
    <mergeCell ref="F508:J508"/>
    <mergeCell ref="C509:E509"/>
    <mergeCell ref="F509:J509"/>
    <mergeCell ref="C510:E510"/>
    <mergeCell ref="F510:J510"/>
    <mergeCell ref="C511:E511"/>
    <mergeCell ref="F511:J511"/>
    <mergeCell ref="C512:E512"/>
    <mergeCell ref="F512:J512"/>
    <mergeCell ref="C513:E513"/>
    <mergeCell ref="F513:J513"/>
    <mergeCell ref="C515:G515"/>
    <mergeCell ref="C516:E516"/>
    <mergeCell ref="F516:J516"/>
    <mergeCell ref="C517:E517"/>
    <mergeCell ref="F517:J517"/>
    <mergeCell ref="C518:E518"/>
    <mergeCell ref="F518:J518"/>
    <mergeCell ref="C519:E519"/>
    <mergeCell ref="F519:J519"/>
    <mergeCell ref="C520:E520"/>
    <mergeCell ref="F520:J520"/>
    <mergeCell ref="C521:E521"/>
    <mergeCell ref="F521:J521"/>
    <mergeCell ref="C522:E522"/>
    <mergeCell ref="F522:J522"/>
    <mergeCell ref="C525:E525"/>
    <mergeCell ref="F525:J525"/>
    <mergeCell ref="C527:I527"/>
    <mergeCell ref="C528:H528"/>
    <mergeCell ref="C529:J529"/>
    <mergeCell ref="C530:J530"/>
    <mergeCell ref="C531:J531"/>
    <mergeCell ref="C532:J532"/>
    <mergeCell ref="C533:J533"/>
    <mergeCell ref="C534:J534"/>
    <mergeCell ref="C535:J535"/>
    <mergeCell ref="C536:J536"/>
    <mergeCell ref="C537:J537"/>
    <mergeCell ref="B539:D539"/>
    <mergeCell ref="C540:E540"/>
    <mergeCell ref="F540:J540"/>
    <mergeCell ref="C541:E541"/>
    <mergeCell ref="G541:H541"/>
    <mergeCell ref="C542:E542"/>
    <mergeCell ref="G542:H542"/>
    <mergeCell ref="C543:E543"/>
    <mergeCell ref="G543:H543"/>
    <mergeCell ref="G544:H544"/>
    <mergeCell ref="C545:E545"/>
    <mergeCell ref="F545:J545"/>
    <mergeCell ref="C546:E546"/>
    <mergeCell ref="F546:J546"/>
    <mergeCell ref="C547:E547"/>
    <mergeCell ref="F547:J547"/>
    <mergeCell ref="F553:J553"/>
    <mergeCell ref="C548:E548"/>
    <mergeCell ref="F548:J548"/>
    <mergeCell ref="C549:E549"/>
    <mergeCell ref="F549:J549"/>
    <mergeCell ref="C550:E550"/>
    <mergeCell ref="F550:J550"/>
    <mergeCell ref="B554:E554"/>
    <mergeCell ref="C557:E557"/>
    <mergeCell ref="F557:J557"/>
    <mergeCell ref="C560:E560"/>
    <mergeCell ref="F560:J560"/>
    <mergeCell ref="C551:E551"/>
    <mergeCell ref="F551:J551"/>
    <mergeCell ref="C552:E552"/>
    <mergeCell ref="F552:J552"/>
    <mergeCell ref="C553:E553"/>
    <mergeCell ref="C561:E561"/>
    <mergeCell ref="F561:J561"/>
    <mergeCell ref="C562:E562"/>
    <mergeCell ref="F562:J562"/>
    <mergeCell ref="C563:E563"/>
    <mergeCell ref="C565:E565"/>
    <mergeCell ref="C566:E566"/>
    <mergeCell ref="F566:J566"/>
    <mergeCell ref="C567:E567"/>
    <mergeCell ref="F567:J567"/>
    <mergeCell ref="C568:E568"/>
    <mergeCell ref="F568:J568"/>
    <mergeCell ref="C569:E569"/>
    <mergeCell ref="F569:J569"/>
    <mergeCell ref="C570:E570"/>
    <mergeCell ref="F570:J570"/>
    <mergeCell ref="F571:J571"/>
    <mergeCell ref="C572:E572"/>
    <mergeCell ref="F572:J572"/>
    <mergeCell ref="C573:E573"/>
    <mergeCell ref="F573:J573"/>
    <mergeCell ref="C574:E574"/>
    <mergeCell ref="F574:J574"/>
    <mergeCell ref="C577:E577"/>
    <mergeCell ref="C578:E578"/>
    <mergeCell ref="F578:J578"/>
    <mergeCell ref="C579:E579"/>
    <mergeCell ref="F579:J579"/>
    <mergeCell ref="F580:J580"/>
    <mergeCell ref="C581:E581"/>
    <mergeCell ref="F581:J581"/>
    <mergeCell ref="C582:E582"/>
    <mergeCell ref="F582:J582"/>
    <mergeCell ref="F588:J588"/>
    <mergeCell ref="C583:E583"/>
    <mergeCell ref="F583:J583"/>
    <mergeCell ref="C584:E584"/>
    <mergeCell ref="F584:J584"/>
    <mergeCell ref="C585:E585"/>
    <mergeCell ref="F585:J585"/>
    <mergeCell ref="C589:E589"/>
    <mergeCell ref="F589:J589"/>
    <mergeCell ref="B590:E590"/>
    <mergeCell ref="C593:E593"/>
    <mergeCell ref="F593:J593"/>
    <mergeCell ref="C586:E586"/>
    <mergeCell ref="F586:J586"/>
    <mergeCell ref="C587:E587"/>
    <mergeCell ref="F587:J587"/>
    <mergeCell ref="C588:E588"/>
    <mergeCell ref="C596:E596"/>
    <mergeCell ref="F596:J596"/>
    <mergeCell ref="C597:E597"/>
    <mergeCell ref="F597:J597"/>
    <mergeCell ref="C598:E598"/>
    <mergeCell ref="F598:J598"/>
    <mergeCell ref="C599:E599"/>
    <mergeCell ref="F599:J599"/>
    <mergeCell ref="C600:E600"/>
    <mergeCell ref="F600:J600"/>
    <mergeCell ref="C601:E601"/>
    <mergeCell ref="F601:J601"/>
    <mergeCell ref="C602:E602"/>
    <mergeCell ref="F602:J602"/>
    <mergeCell ref="C605:G605"/>
    <mergeCell ref="C606:E606"/>
    <mergeCell ref="F606:J606"/>
    <mergeCell ref="C607:E607"/>
    <mergeCell ref="F607:J607"/>
    <mergeCell ref="C608:E608"/>
    <mergeCell ref="F608:J608"/>
    <mergeCell ref="C609:E609"/>
    <mergeCell ref="F609:J609"/>
    <mergeCell ref="C610:E610"/>
    <mergeCell ref="F610:J610"/>
    <mergeCell ref="C611:E611"/>
    <mergeCell ref="F611:J611"/>
    <mergeCell ref="C612:E612"/>
    <mergeCell ref="F612:J612"/>
    <mergeCell ref="B615:G615"/>
    <mergeCell ref="C616:G616"/>
    <mergeCell ref="F622:J622"/>
    <mergeCell ref="C617:E617"/>
    <mergeCell ref="F617:J617"/>
    <mergeCell ref="C618:E618"/>
    <mergeCell ref="F618:J618"/>
    <mergeCell ref="C619:E619"/>
    <mergeCell ref="F619:J619"/>
    <mergeCell ref="C623:E623"/>
    <mergeCell ref="F623:J623"/>
    <mergeCell ref="B624:E624"/>
    <mergeCell ref="C627:E627"/>
    <mergeCell ref="F627:J627"/>
    <mergeCell ref="C620:E620"/>
    <mergeCell ref="F620:J620"/>
    <mergeCell ref="C621:E621"/>
    <mergeCell ref="F621:J621"/>
    <mergeCell ref="C622:E622"/>
    <mergeCell ref="C630:E630"/>
    <mergeCell ref="F630:J630"/>
    <mergeCell ref="C631:E631"/>
    <mergeCell ref="F631:J631"/>
    <mergeCell ref="C632:E632"/>
    <mergeCell ref="F632:J632"/>
    <mergeCell ref="C634:E634"/>
    <mergeCell ref="C635:E635"/>
    <mergeCell ref="F636:J636"/>
    <mergeCell ref="C637:E637"/>
    <mergeCell ref="F637:J637"/>
    <mergeCell ref="C638:E638"/>
    <mergeCell ref="F638:J638"/>
    <mergeCell ref="C639:E639"/>
    <mergeCell ref="F639:J639"/>
    <mergeCell ref="C640:E640"/>
    <mergeCell ref="F640:J640"/>
    <mergeCell ref="C641:E641"/>
    <mergeCell ref="F641:J641"/>
    <mergeCell ref="C642:E642"/>
    <mergeCell ref="F642:J642"/>
    <mergeCell ref="C643:E643"/>
    <mergeCell ref="F643:J643"/>
    <mergeCell ref="C644:E644"/>
    <mergeCell ref="F644:J644"/>
    <mergeCell ref="C645:E645"/>
    <mergeCell ref="F645:J645"/>
    <mergeCell ref="C646:E646"/>
    <mergeCell ref="F646:J646"/>
    <mergeCell ref="C647:E647"/>
    <mergeCell ref="F647:J647"/>
    <mergeCell ref="C648:E648"/>
    <mergeCell ref="F648:J648"/>
    <mergeCell ref="C649:E649"/>
    <mergeCell ref="F649:J649"/>
    <mergeCell ref="C650:E650"/>
    <mergeCell ref="F650:J650"/>
    <mergeCell ref="F656:J656"/>
    <mergeCell ref="C651:E651"/>
    <mergeCell ref="F651:J651"/>
    <mergeCell ref="C652:E652"/>
    <mergeCell ref="F652:J652"/>
    <mergeCell ref="C653:E653"/>
    <mergeCell ref="F653:J653"/>
    <mergeCell ref="B659:E659"/>
    <mergeCell ref="C660:E660"/>
    <mergeCell ref="F660:J660"/>
    <mergeCell ref="C663:E663"/>
    <mergeCell ref="F663:J663"/>
    <mergeCell ref="C654:E654"/>
    <mergeCell ref="F654:J654"/>
    <mergeCell ref="C655:E655"/>
    <mergeCell ref="F655:J655"/>
    <mergeCell ref="C656:E656"/>
    <mergeCell ref="C664:E664"/>
    <mergeCell ref="F664:J664"/>
    <mergeCell ref="C665:E665"/>
    <mergeCell ref="F665:J665"/>
    <mergeCell ref="C666:E666"/>
    <mergeCell ref="F666:J666"/>
    <mergeCell ref="C669:F669"/>
    <mergeCell ref="C670:J670"/>
    <mergeCell ref="C671:J671"/>
    <mergeCell ref="C672:J672"/>
    <mergeCell ref="C673:J673"/>
    <mergeCell ref="C674:J674"/>
    <mergeCell ref="C675:J675"/>
    <mergeCell ref="C676:J676"/>
    <mergeCell ref="C677:J677"/>
    <mergeCell ref="C678:J678"/>
    <mergeCell ref="C679:J679"/>
    <mergeCell ref="C680:J680"/>
    <mergeCell ref="C681:J681"/>
    <mergeCell ref="C682:J682"/>
    <mergeCell ref="C683:J683"/>
    <mergeCell ref="C684:J684"/>
    <mergeCell ref="C685:J685"/>
    <mergeCell ref="C686:J686"/>
    <mergeCell ref="C687:J687"/>
    <mergeCell ref="C688:J688"/>
    <mergeCell ref="C689:J689"/>
    <mergeCell ref="B692:E692"/>
    <mergeCell ref="C693:E693"/>
    <mergeCell ref="F693:J693"/>
    <mergeCell ref="C696:J696"/>
    <mergeCell ref="C697:J697"/>
    <mergeCell ref="C698:J698"/>
    <mergeCell ref="C699:J699"/>
    <mergeCell ref="C700:J700"/>
    <mergeCell ref="C701:E701"/>
    <mergeCell ref="B703:H703"/>
    <mergeCell ref="C704:E704"/>
    <mergeCell ref="C705:J705"/>
    <mergeCell ref="C706:J706"/>
    <mergeCell ref="C707:J707"/>
    <mergeCell ref="C708:J708"/>
    <mergeCell ref="C721:J721"/>
    <mergeCell ref="C709:J709"/>
    <mergeCell ref="C710:J710"/>
    <mergeCell ref="C711:J711"/>
    <mergeCell ref="C712:J712"/>
    <mergeCell ref="C713:J713"/>
    <mergeCell ref="C714:J714"/>
    <mergeCell ref="C722:J722"/>
    <mergeCell ref="C723:J723"/>
    <mergeCell ref="B724:E724"/>
    <mergeCell ref="C727:E727"/>
    <mergeCell ref="F727:J727"/>
    <mergeCell ref="C715:E715"/>
    <mergeCell ref="C717:I717"/>
    <mergeCell ref="C718:J718"/>
    <mergeCell ref="C719:J719"/>
    <mergeCell ref="C720:J720"/>
    <mergeCell ref="C730:I730"/>
    <mergeCell ref="C731:I731"/>
    <mergeCell ref="C733:E733"/>
    <mergeCell ref="B734:H734"/>
    <mergeCell ref="C735:J735"/>
    <mergeCell ref="C736:J736"/>
    <mergeCell ref="C737:J737"/>
    <mergeCell ref="C738:J738"/>
    <mergeCell ref="C739:J739"/>
    <mergeCell ref="C740:J740"/>
    <mergeCell ref="C741:J741"/>
    <mergeCell ref="C742:J742"/>
    <mergeCell ref="C743:J743"/>
    <mergeCell ref="C744:J744"/>
    <mergeCell ref="C746:E746"/>
    <mergeCell ref="B747:I747"/>
    <mergeCell ref="C748:J748"/>
    <mergeCell ref="C749:J749"/>
    <mergeCell ref="C750:J750"/>
    <mergeCell ref="C751:J751"/>
    <mergeCell ref="C752:J752"/>
    <mergeCell ref="C753:J753"/>
    <mergeCell ref="C754:J754"/>
    <mergeCell ref="C755:J755"/>
    <mergeCell ref="C756:J756"/>
    <mergeCell ref="C757:J757"/>
    <mergeCell ref="C761:E761"/>
    <mergeCell ref="F761:J761"/>
    <mergeCell ref="C764:J764"/>
    <mergeCell ref="C765:J765"/>
    <mergeCell ref="C767:E767"/>
    <mergeCell ref="B768:H768"/>
    <mergeCell ref="C769:J769"/>
    <mergeCell ref="C770:J770"/>
    <mergeCell ref="C771:J771"/>
    <mergeCell ref="C772:J772"/>
    <mergeCell ref="C773:J773"/>
    <mergeCell ref="C774:J774"/>
    <mergeCell ref="C775:J775"/>
    <mergeCell ref="C776:J776"/>
    <mergeCell ref="C777:E777"/>
    <mergeCell ref="B778:I778"/>
    <mergeCell ref="C790:J790"/>
    <mergeCell ref="C779:J779"/>
    <mergeCell ref="C780:J780"/>
    <mergeCell ref="C781:J781"/>
    <mergeCell ref="C782:J782"/>
    <mergeCell ref="C783:J783"/>
    <mergeCell ref="C784:J784"/>
    <mergeCell ref="F793:J793"/>
    <mergeCell ref="C796:J796"/>
    <mergeCell ref="C797:J797"/>
    <mergeCell ref="C798:J798"/>
    <mergeCell ref="B802:H802"/>
    <mergeCell ref="C785:J785"/>
    <mergeCell ref="C786:J786"/>
    <mergeCell ref="C787:J787"/>
    <mergeCell ref="C788:J788"/>
    <mergeCell ref="C789:J789"/>
    <mergeCell ref="J818:K818"/>
    <mergeCell ref="B690:E690"/>
    <mergeCell ref="J817:K817"/>
    <mergeCell ref="C803:J803"/>
    <mergeCell ref="C804:J804"/>
    <mergeCell ref="C805:J805"/>
    <mergeCell ref="C806:J806"/>
    <mergeCell ref="A813:M813"/>
    <mergeCell ref="A814:M814"/>
    <mergeCell ref="C793:E79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1" r:id="rId1"/>
  <headerFooter alignWithMargins="0">
    <oddFooter>&amp;LStand: März 2010&amp;R&amp;P</oddFooter>
  </headerFooter>
  <rowBreaks count="22" manualBreakCount="22">
    <brk id="32" max="21" man="1"/>
    <brk id="80" max="21" man="1"/>
    <brk id="133" max="21" man="1"/>
    <brk id="290" max="21" man="1"/>
    <brk id="343" max="21" man="1"/>
    <brk id="495" max="21" man="1"/>
    <brk id="524" max="21" man="1"/>
    <brk id="556" max="21" man="1"/>
    <brk id="592" max="21" man="1"/>
    <brk id="626" max="21" man="1"/>
    <brk id="659" max="21" man="1"/>
    <brk id="692" max="21" man="1"/>
    <brk id="726" max="21" man="1"/>
    <brk id="760" max="21" man="1"/>
    <brk id="792" max="21" man="1"/>
    <brk id="812" max="255" man="1"/>
    <brk id="840" max="21" man="1"/>
    <brk id="869" max="21" man="1"/>
    <brk id="899" max="21" man="1"/>
    <brk id="927" max="21" man="1"/>
    <brk id="948" max="21" man="1"/>
    <brk id="1004" max="21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COM.BOX Internet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Meier</dc:creator>
  <cp:keywords/>
  <dc:description/>
  <cp:lastModifiedBy>Alexia Demez</cp:lastModifiedBy>
  <cp:lastPrinted>2011-02-05T19:04:31Z</cp:lastPrinted>
  <dcterms:created xsi:type="dcterms:W3CDTF">2001-05-22T08:19:56Z</dcterms:created>
  <dcterms:modified xsi:type="dcterms:W3CDTF">2011-09-28T15:45:29Z</dcterms:modified>
  <cp:category/>
  <cp:version/>
  <cp:contentType/>
  <cp:contentStatus/>
</cp:coreProperties>
</file>